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440" windowHeight="12645"/>
  </bookViews>
  <sheets>
    <sheet name="інформація про бюджет" sheetId="2" r:id="rId1"/>
    <sheet name="Бюджет розвитку" sheetId="1" r:id="rId2"/>
  </sheets>
  <definedNames>
    <definedName name="_xlnm.Print_Titles" localSheetId="0">'інформація про бюджет'!$6:$8</definedName>
    <definedName name="_xlnm.Print_Area" localSheetId="0">'інформація про бюджет'!$A$1:$K$99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C9" i="1"/>
  <c r="C8" i="1"/>
  <c r="K49" i="2" l="1"/>
  <c r="K41" i="2"/>
  <c r="K42" i="2"/>
  <c r="K43" i="2"/>
  <c r="J41" i="2"/>
  <c r="J42" i="2"/>
  <c r="J43" i="2"/>
  <c r="M10" i="2"/>
  <c r="K15" i="2"/>
  <c r="K16" i="2"/>
  <c r="K17" i="2"/>
  <c r="K18" i="2"/>
  <c r="K19" i="2"/>
  <c r="K22" i="2"/>
  <c r="K23" i="2"/>
  <c r="K13" i="2"/>
  <c r="J23" i="2"/>
  <c r="J22" i="2"/>
  <c r="J17" i="2"/>
  <c r="J18" i="2"/>
  <c r="J19" i="2"/>
  <c r="I22" i="2"/>
  <c r="H22" i="2"/>
  <c r="I23" i="2"/>
  <c r="H23" i="2"/>
  <c r="F23" i="2"/>
  <c r="F22" i="2"/>
  <c r="E17" i="2"/>
  <c r="E14" i="2"/>
  <c r="K14" i="2" s="1"/>
  <c r="E13" i="2"/>
  <c r="D14" i="2"/>
  <c r="K62" i="2"/>
  <c r="J62" i="2"/>
  <c r="E61" i="2"/>
  <c r="K61" i="2" s="1"/>
  <c r="D61" i="2"/>
  <c r="J61" i="2" s="1"/>
  <c r="D17" i="2"/>
  <c r="D19" i="2"/>
  <c r="D18" i="2"/>
  <c r="D13" i="2"/>
  <c r="K59" i="2" l="1"/>
  <c r="K58" i="2"/>
  <c r="K50" i="2"/>
  <c r="K51" i="2"/>
  <c r="K52" i="2"/>
  <c r="K53" i="2"/>
  <c r="K54" i="2"/>
  <c r="K55" i="2"/>
  <c r="K56" i="2"/>
  <c r="K57" i="2"/>
  <c r="J50" i="2"/>
  <c r="J51" i="2"/>
  <c r="J52" i="2"/>
  <c r="J53" i="2"/>
  <c r="J54" i="2"/>
  <c r="J55" i="2"/>
  <c r="J56" i="2"/>
  <c r="J57" i="2"/>
  <c r="J58" i="2"/>
  <c r="J59" i="2"/>
  <c r="E45" i="2"/>
  <c r="K45" i="2" s="1"/>
  <c r="F45" i="2"/>
  <c r="G45" i="2"/>
  <c r="H45" i="2"/>
  <c r="I45" i="2"/>
  <c r="D45" i="2"/>
  <c r="H28" i="2"/>
  <c r="I28" i="2"/>
  <c r="G28" i="2"/>
  <c r="F28" i="2"/>
  <c r="G25" i="2" l="1"/>
  <c r="H25" i="2"/>
  <c r="I25" i="2"/>
  <c r="F25" i="2"/>
  <c r="F19" i="2"/>
  <c r="E19" i="2"/>
  <c r="K91" i="2"/>
  <c r="K25" i="2" s="1"/>
  <c r="J91" i="2"/>
  <c r="J25" i="2" s="1"/>
  <c r="K90" i="2"/>
  <c r="J90" i="2"/>
  <c r="G89" i="2"/>
  <c r="H89" i="2"/>
  <c r="I89" i="2"/>
  <c r="F89" i="2"/>
  <c r="E89" i="2"/>
  <c r="D89" i="2"/>
  <c r="J89" i="2" s="1"/>
  <c r="H86" i="2"/>
  <c r="K86" i="2" s="1"/>
  <c r="F86" i="2"/>
  <c r="J83" i="2"/>
  <c r="E83" i="2"/>
  <c r="D83" i="2"/>
  <c r="H19" i="2"/>
  <c r="K87" i="2"/>
  <c r="J87" i="2"/>
  <c r="J86" i="2" s="1"/>
  <c r="K84" i="2"/>
  <c r="K83" i="2" s="1"/>
  <c r="J84" i="2"/>
  <c r="K89" i="2" l="1"/>
  <c r="K29" i="2"/>
  <c r="K30" i="2"/>
  <c r="K31" i="2"/>
  <c r="K32" i="2"/>
  <c r="K33" i="2"/>
  <c r="K34" i="2"/>
  <c r="K35" i="2"/>
  <c r="K36" i="2"/>
  <c r="K37" i="2"/>
  <c r="K38" i="2"/>
  <c r="J30" i="2"/>
  <c r="J31" i="2"/>
  <c r="J32" i="2"/>
  <c r="J33" i="2"/>
  <c r="J34" i="2"/>
  <c r="J35" i="2"/>
  <c r="J36" i="2"/>
  <c r="J37" i="2"/>
  <c r="J38" i="2"/>
  <c r="J40" i="2"/>
  <c r="J29" i="2"/>
  <c r="D11" i="1" l="1"/>
  <c r="C11" i="1" l="1"/>
  <c r="F14" i="2"/>
  <c r="H14" i="2"/>
  <c r="K81" i="2"/>
  <c r="J81" i="2"/>
  <c r="H80" i="2"/>
  <c r="K80" i="2" s="1"/>
  <c r="F80" i="2"/>
  <c r="J80" i="2" s="1"/>
  <c r="H13" i="2"/>
  <c r="F13" i="2"/>
  <c r="K40" i="2" l="1"/>
  <c r="J49" i="2"/>
  <c r="J45" i="2" s="1"/>
  <c r="K72" i="2"/>
  <c r="K64" i="2" s="1"/>
  <c r="J72" i="2"/>
  <c r="J64" i="2" s="1"/>
  <c r="H9" i="2"/>
  <c r="F9" i="2"/>
  <c r="G9" i="2"/>
  <c r="I9" i="2"/>
  <c r="E18" i="2"/>
  <c r="E16" i="2"/>
  <c r="E15" i="2"/>
  <c r="E12" i="2"/>
  <c r="K12" i="2" s="1"/>
  <c r="E11" i="2"/>
  <c r="K11" i="2" s="1"/>
  <c r="D11" i="2"/>
  <c r="J11" i="2" s="1"/>
  <c r="D16" i="2"/>
  <c r="J16" i="2" s="1"/>
  <c r="D15" i="2"/>
  <c r="J15" i="2" s="1"/>
  <c r="J14" i="2"/>
  <c r="J13" i="2"/>
  <c r="D12" i="2"/>
  <c r="J12" i="2" s="1"/>
  <c r="E64" i="2"/>
  <c r="D64" i="2"/>
  <c r="E28" i="2"/>
  <c r="K28" i="2" s="1"/>
  <c r="D28" i="2"/>
  <c r="J28" i="2" l="1"/>
  <c r="E9" i="2"/>
  <c r="D9" i="2"/>
  <c r="J9" i="2" s="1"/>
  <c r="K78" i="2"/>
  <c r="J78" i="2"/>
  <c r="K9" i="2" l="1"/>
  <c r="L10" i="2"/>
</calcChain>
</file>

<file path=xl/sharedStrings.xml><?xml version="1.0" encoding="utf-8"?>
<sst xmlns="http://schemas.openxmlformats.org/spreadsheetml/2006/main" count="141" uniqueCount="83">
  <si>
    <t>Заплановано</t>
  </si>
  <si>
    <t>Виконано</t>
  </si>
  <si>
    <t>тис. грн.</t>
  </si>
  <si>
    <t>Найменування придбаного обладнання / види робіт</t>
  </si>
  <si>
    <t>(найменування головного розпорядника коштів державного бюджету)</t>
  </si>
  <si>
    <t>(тис. грн.)</t>
  </si>
  <si>
    <t>Код програмної 
класифікації 
видатків та 
кредитування 
бюджету/ код 
економічної 
класифікації 
видатків
бюджету або код
кредитування</t>
  </si>
  <si>
    <t xml:space="preserve">Код 
функціональної
класифікації 
видатків та 
кредитування 
бюджету
 </t>
  </si>
  <si>
    <t>Найменування згідно з програмною класифікацією видатків та кредитування бюджету</t>
  </si>
  <si>
    <t>Загальний фонд</t>
  </si>
  <si>
    <t>Спеціальний фонд</t>
  </si>
  <si>
    <t>Разом</t>
  </si>
  <si>
    <t xml:space="preserve">Видатки всього за головним розпорядником коштів міського бюджету: </t>
  </si>
  <si>
    <t>в т. ч.</t>
  </si>
  <si>
    <t>2110</t>
  </si>
  <si>
    <t>2120</t>
  </si>
  <si>
    <t>2210</t>
  </si>
  <si>
    <t>2240</t>
  </si>
  <si>
    <t>2250</t>
  </si>
  <si>
    <t>2270</t>
  </si>
  <si>
    <t>2281</t>
  </si>
  <si>
    <t>2700</t>
  </si>
  <si>
    <t>2800</t>
  </si>
  <si>
    <t>3110</t>
  </si>
  <si>
    <t>3210</t>
  </si>
  <si>
    <t>3220</t>
  </si>
  <si>
    <t>в т. ч. за бюджетними програмами</t>
  </si>
  <si>
    <t>(підпис)</t>
  </si>
  <si>
    <t>Всього</t>
  </si>
  <si>
    <t>Всього, в тому числі:</t>
  </si>
  <si>
    <t>міський бюджет</t>
  </si>
  <si>
    <t>державний бюджет</t>
  </si>
  <si>
    <t>обласний та інші рівні бюджету</t>
  </si>
  <si>
    <t>Назва установи, закладу (об'єкту із зазначенням адреси)</t>
  </si>
  <si>
    <t>в т. ч. бюджет розвитку</t>
  </si>
  <si>
    <t>7</t>
  </si>
  <si>
    <t>8</t>
  </si>
  <si>
    <t>9</t>
  </si>
  <si>
    <t>10</t>
  </si>
  <si>
    <t>11</t>
  </si>
  <si>
    <t xml:space="preserve">                    (найменування головного розпорядника бюджетних коштів)</t>
  </si>
  <si>
    <t>3710160</t>
  </si>
  <si>
    <t>0111</t>
  </si>
  <si>
    <t>Керівництво і управління у відповідній сфері у містах (місті Києві), селищах, селах, об’єднаних територіальних громадах</t>
  </si>
  <si>
    <t>3717640</t>
  </si>
  <si>
    <t>0470</t>
  </si>
  <si>
    <t>Заходи з енергозбереження</t>
  </si>
  <si>
    <t xml:space="preserve">Обслуговування місцевого боргу </t>
  </si>
  <si>
    <t>0170</t>
  </si>
  <si>
    <t>3718600</t>
  </si>
  <si>
    <t>2420</t>
  </si>
  <si>
    <t>Департамент фінансів, економіки та інвестицій Сумської міської ради</t>
  </si>
  <si>
    <t>(ПІБ)</t>
  </si>
  <si>
    <t>С.А. Липова</t>
  </si>
  <si>
    <t>3718340</t>
  </si>
  <si>
    <t>Природоохоронні заходи за рахунок цільових фондів</t>
  </si>
  <si>
    <t>0540</t>
  </si>
  <si>
    <t>Департамент фінансів, економіки та інвестицій Сумської міської ради                    м. Суми вул Горького,21</t>
  </si>
  <si>
    <t>3719110</t>
  </si>
  <si>
    <t xml:space="preserve">Реверсна дотація </t>
  </si>
  <si>
    <t>2620</t>
  </si>
  <si>
    <t>3719540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</si>
  <si>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</si>
  <si>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3719770</t>
  </si>
  <si>
    <t>Інші субвенції з місцевого бюджету</t>
  </si>
  <si>
    <t>0180</t>
  </si>
  <si>
    <t>2282</t>
  </si>
  <si>
    <t>2280</t>
  </si>
  <si>
    <t>3132</t>
  </si>
  <si>
    <t>касове виконання за 2019 рік</t>
  </si>
  <si>
    <t>план на 2019 рік з урахуванням внесених змін</t>
  </si>
  <si>
    <t>3717693</t>
  </si>
  <si>
    <t xml:space="preserve">Інші заходи пов’язані з економічною діяльністю                 </t>
  </si>
  <si>
    <t>0490</t>
  </si>
  <si>
    <t>3130</t>
  </si>
  <si>
    <t>Директор департаменту</t>
  </si>
  <si>
    <r>
      <t xml:space="preserve">Інформація про видатки бюджету розвитку за 2019 рік по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 xml:space="preserve"> Департаменту фінансів, економіки та інвестицій Сумської міської ради</t>
    </r>
  </si>
  <si>
    <t>Інформація про бюджет за бюджетними програмами  за 2019 рік</t>
  </si>
  <si>
    <t>Капремонт покрівлі та фасаду гаражу</t>
  </si>
  <si>
    <t>Екшн-камера</t>
  </si>
  <si>
    <t>Директор дапартаменту</t>
  </si>
  <si>
    <t xml:space="preserve">Службовий автомобіль </t>
  </si>
  <si>
    <t xml:space="preserve">(придбання обладнання і предметів довгострокового користування, капітальні ремонти, будівництво, реконструкція,                                                                                                                         реставрація тощо)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</si>
</sst>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_р_._-;\-* #,##0.0_р_._-;_-* &quot;-&quot;??_р_._-;_-@_-"/>
    <numFmt numFmtId="167" formatCode="0.0"/>
    <numFmt numFmtId="168" formatCode="#,##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10"/>
      <name val="Arial"/>
      <family val="2"/>
      <charset val="204"/>
    </font>
    <font>
      <sz val="11"/>
      <color indexed="10"/>
      <name val="Arial"/>
      <family val="2"/>
      <charset val="204"/>
    </font>
    <font>
      <b/>
      <sz val="16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8">
    <xf numFmtId="0" fontId="0" fillId="0" borderId="0" xfId="0"/>
    <xf numFmtId="0" fontId="0" fillId="0" borderId="0" xfId="0" applyAlignment="1"/>
    <xf numFmtId="49" fontId="5" fillId="2" borderId="0" xfId="1" applyNumberFormat="1" applyFont="1" applyFill="1" applyAlignment="1">
      <alignment horizontal="right"/>
    </xf>
    <xf numFmtId="165" fontId="5" fillId="2" borderId="0" xfId="1" applyNumberFormat="1" applyFont="1" applyFill="1"/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4" fillId="2" borderId="0" xfId="0" applyFont="1" applyFill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vertical="top" wrapText="1"/>
    </xf>
    <xf numFmtId="0" fontId="10" fillId="0" borderId="0" xfId="0" applyFont="1"/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12" fillId="0" borderId="1" xfId="0" applyFont="1" applyBorder="1" applyAlignment="1">
      <alignment horizontal="center"/>
    </xf>
    <xf numFmtId="0" fontId="10" fillId="0" borderId="6" xfId="0" applyFont="1" applyBorder="1"/>
    <xf numFmtId="49" fontId="15" fillId="2" borderId="0" xfId="1" applyNumberFormat="1" applyFont="1" applyFill="1" applyBorder="1" applyAlignment="1">
      <alignment horizontal="right" wrapText="1"/>
    </xf>
    <xf numFmtId="165" fontId="15" fillId="2" borderId="0" xfId="1" applyNumberFormat="1" applyFont="1" applyFill="1" applyBorder="1" applyAlignment="1">
      <alignment horizontal="center"/>
    </xf>
    <xf numFmtId="165" fontId="17" fillId="2" borderId="1" xfId="1" applyNumberFormat="1" applyFont="1" applyFill="1" applyBorder="1" applyAlignment="1">
      <alignment horizontal="center" vertical="center" wrapText="1"/>
    </xf>
    <xf numFmtId="49" fontId="15" fillId="2" borderId="1" xfId="1" applyNumberFormat="1" applyFont="1" applyFill="1" applyBorder="1" applyAlignment="1">
      <alignment horizontal="center"/>
    </xf>
    <xf numFmtId="165" fontId="15" fillId="2" borderId="0" xfId="1" applyNumberFormat="1" applyFont="1" applyFill="1" applyBorder="1" applyAlignment="1">
      <alignment wrapText="1"/>
    </xf>
    <xf numFmtId="165" fontId="18" fillId="2" borderId="0" xfId="1" applyNumberFormat="1" applyFont="1" applyFill="1"/>
    <xf numFmtId="49" fontId="18" fillId="2" borderId="0" xfId="1" applyNumberFormat="1" applyFont="1" applyFill="1" applyAlignment="1">
      <alignment horizontal="right"/>
    </xf>
    <xf numFmtId="49" fontId="19" fillId="2" borderId="0" xfId="1" applyNumberFormat="1" applyFont="1" applyFill="1" applyAlignment="1">
      <alignment horizontal="right"/>
    </xf>
    <xf numFmtId="165" fontId="19" fillId="2" borderId="0" xfId="1" applyNumberFormat="1" applyFont="1" applyFill="1"/>
    <xf numFmtId="165" fontId="20" fillId="2" borderId="0" xfId="1" applyNumberFormat="1" applyFont="1" applyFill="1" applyAlignment="1">
      <alignment horizontal="center"/>
    </xf>
    <xf numFmtId="166" fontId="22" fillId="2" borderId="1" xfId="1" applyNumberFormat="1" applyFont="1" applyFill="1" applyBorder="1" applyAlignment="1">
      <alignment wrapText="1"/>
    </xf>
    <xf numFmtId="49" fontId="24" fillId="2" borderId="1" xfId="1" applyNumberFormat="1" applyFont="1" applyFill="1" applyBorder="1" applyAlignment="1">
      <alignment horizontal="right" wrapText="1"/>
    </xf>
    <xf numFmtId="165" fontId="25" fillId="2" borderId="1" xfId="1" applyNumberFormat="1" applyFont="1" applyFill="1" applyBorder="1" applyAlignment="1">
      <alignment horizontal="center" wrapText="1"/>
    </xf>
    <xf numFmtId="165" fontId="25" fillId="2" borderId="1" xfId="1" applyNumberFormat="1" applyFont="1" applyFill="1" applyBorder="1" applyAlignment="1">
      <alignment wrapText="1"/>
    </xf>
    <xf numFmtId="166" fontId="24" fillId="2" borderId="1" xfId="1" applyNumberFormat="1" applyFont="1" applyFill="1" applyBorder="1" applyAlignment="1">
      <alignment wrapText="1"/>
    </xf>
    <xf numFmtId="167" fontId="10" fillId="0" borderId="1" xfId="0" applyNumberFormat="1" applyFont="1" applyBorder="1"/>
    <xf numFmtId="0" fontId="12" fillId="0" borderId="0" xfId="0" applyFont="1"/>
    <xf numFmtId="166" fontId="18" fillId="2" borderId="1" xfId="1" applyNumberFormat="1" applyFont="1" applyFill="1" applyBorder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26" fillId="2" borderId="0" xfId="0" applyFont="1" applyFill="1"/>
    <xf numFmtId="165" fontId="24" fillId="2" borderId="1" xfId="1" applyNumberFormat="1" applyFont="1" applyFill="1" applyBorder="1" applyAlignment="1">
      <alignment wrapText="1"/>
    </xf>
    <xf numFmtId="165" fontId="24" fillId="2" borderId="0" xfId="1" applyNumberFormat="1" applyFont="1" applyFill="1"/>
    <xf numFmtId="49" fontId="25" fillId="2" borderId="1" xfId="1" applyNumberFormat="1" applyFont="1" applyFill="1" applyBorder="1" applyAlignment="1">
      <alignment horizontal="left" wrapText="1"/>
    </xf>
    <xf numFmtId="49" fontId="25" fillId="2" borderId="1" xfId="1" applyNumberFormat="1" applyFont="1" applyFill="1" applyBorder="1" applyAlignment="1">
      <alignment horizontal="center" wrapText="1"/>
    </xf>
    <xf numFmtId="0" fontId="27" fillId="2" borderId="0" xfId="0" applyFont="1" applyFill="1"/>
    <xf numFmtId="165" fontId="25" fillId="2" borderId="3" xfId="1" applyNumberFormat="1" applyFont="1" applyFill="1" applyBorder="1" applyAlignment="1">
      <alignment wrapText="1"/>
    </xf>
    <xf numFmtId="165" fontId="24" fillId="2" borderId="1" xfId="1" applyNumberFormat="1" applyFont="1" applyFill="1" applyBorder="1" applyAlignment="1">
      <alignment horizontal="center" wrapText="1"/>
    </xf>
    <xf numFmtId="165" fontId="24" fillId="2" borderId="3" xfId="1" applyNumberFormat="1" applyFont="1" applyFill="1" applyBorder="1" applyAlignment="1">
      <alignment wrapText="1"/>
    </xf>
    <xf numFmtId="165" fontId="25" fillId="2" borderId="0" xfId="1" applyNumberFormat="1" applyFont="1" applyFill="1"/>
    <xf numFmtId="165" fontId="25" fillId="2" borderId="2" xfId="1" applyNumberFormat="1" applyFont="1" applyFill="1" applyBorder="1"/>
    <xf numFmtId="165" fontId="16" fillId="2" borderId="1" xfId="1" applyNumberFormat="1" applyFont="1" applyFill="1" applyBorder="1" applyAlignment="1">
      <alignment horizontal="center" vertical="center" wrapText="1"/>
    </xf>
    <xf numFmtId="165" fontId="25" fillId="2" borderId="1" xfId="1" applyNumberFormat="1" applyFont="1" applyFill="1" applyBorder="1" applyAlignment="1">
      <alignment wrapText="1"/>
    </xf>
    <xf numFmtId="49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49" fontId="20" fillId="2" borderId="0" xfId="1" applyNumberFormat="1" applyFont="1" applyFill="1" applyAlignment="1">
      <alignment horizontal="center"/>
    </xf>
    <xf numFmtId="168" fontId="24" fillId="2" borderId="1" xfId="0" applyNumberFormat="1" applyFont="1" applyFill="1" applyBorder="1" applyAlignment="1" applyProtection="1">
      <alignment horizontal="right"/>
    </xf>
    <xf numFmtId="168" fontId="24" fillId="2" borderId="1" xfId="1" applyNumberFormat="1" applyFont="1" applyFill="1" applyBorder="1" applyAlignment="1">
      <alignment horizontal="right" wrapText="1"/>
    </xf>
    <xf numFmtId="168" fontId="25" fillId="2" borderId="1" xfId="1" applyNumberFormat="1" applyFont="1" applyFill="1" applyBorder="1" applyAlignment="1">
      <alignment horizontal="right" wrapText="1"/>
    </xf>
    <xf numFmtId="168" fontId="25" fillId="2" borderId="1" xfId="1" applyNumberFormat="1" applyFont="1" applyFill="1" applyBorder="1" applyAlignment="1">
      <alignment horizontal="right" vertical="center" wrapText="1"/>
    </xf>
    <xf numFmtId="168" fontId="24" fillId="2" borderId="5" xfId="1" applyNumberFormat="1" applyFont="1" applyFill="1" applyBorder="1" applyAlignment="1">
      <alignment horizontal="right" wrapText="1"/>
    </xf>
    <xf numFmtId="168" fontId="24" fillId="2" borderId="1" xfId="1" applyNumberFormat="1" applyFont="1" applyFill="1" applyBorder="1" applyAlignment="1">
      <alignment horizontal="right" vertical="center" wrapText="1"/>
    </xf>
    <xf numFmtId="168" fontId="29" fillId="2" borderId="0" xfId="0" applyNumberFormat="1" applyFont="1" applyFill="1"/>
    <xf numFmtId="0" fontId="29" fillId="2" borderId="0" xfId="0" applyFont="1" applyFill="1"/>
    <xf numFmtId="168" fontId="24" fillId="2" borderId="1" xfId="1" applyNumberFormat="1" applyFont="1" applyFill="1" applyBorder="1" applyAlignment="1">
      <alignment horizontal="right"/>
    </xf>
    <xf numFmtId="0" fontId="10" fillId="0" borderId="1" xfId="0" applyFont="1" applyBorder="1" applyAlignment="1">
      <alignment wrapText="1"/>
    </xf>
    <xf numFmtId="0" fontId="11" fillId="0" borderId="0" xfId="0" applyFont="1" applyAlignment="1">
      <alignment horizontal="center"/>
    </xf>
    <xf numFmtId="0" fontId="23" fillId="0" borderId="0" xfId="0" applyFont="1"/>
    <xf numFmtId="165" fontId="25" fillId="2" borderId="2" xfId="1" applyNumberFormat="1" applyFont="1" applyFill="1" applyBorder="1" applyAlignment="1"/>
    <xf numFmtId="0" fontId="28" fillId="0" borderId="2" xfId="0" applyFont="1" applyBorder="1" applyAlignment="1"/>
    <xf numFmtId="168" fontId="25" fillId="2" borderId="1" xfId="1" applyNumberFormat="1" applyFont="1" applyFill="1" applyBorder="1" applyAlignment="1">
      <alignment horizontal="right" wrapText="1"/>
    </xf>
    <xf numFmtId="168" fontId="25" fillId="2" borderId="7" xfId="1" applyNumberFormat="1" applyFont="1" applyFill="1" applyBorder="1" applyAlignment="1">
      <alignment horizontal="right" wrapText="1"/>
    </xf>
    <xf numFmtId="168" fontId="25" fillId="2" borderId="8" xfId="1" applyNumberFormat="1" applyFont="1" applyFill="1" applyBorder="1" applyAlignment="1">
      <alignment horizontal="right" wrapText="1"/>
    </xf>
    <xf numFmtId="165" fontId="21" fillId="2" borderId="9" xfId="1" applyNumberFormat="1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165" fontId="30" fillId="2" borderId="0" xfId="1" applyNumberFormat="1" applyFont="1" applyFill="1" applyAlignment="1">
      <alignment horizontal="center" vertical="center" wrapText="1"/>
    </xf>
    <xf numFmtId="165" fontId="30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49" fontId="16" fillId="2" borderId="7" xfId="1" applyNumberFormat="1" applyFont="1" applyFill="1" applyBorder="1" applyAlignment="1">
      <alignment horizontal="center" vertical="center" wrapText="1"/>
    </xf>
    <xf numFmtId="49" fontId="16" fillId="2" borderId="8" xfId="1" applyNumberFormat="1" applyFont="1" applyFill="1" applyBorder="1" applyAlignment="1">
      <alignment horizontal="center" vertical="center"/>
    </xf>
    <xf numFmtId="165" fontId="16" fillId="2" borderId="7" xfId="1" applyNumberFormat="1" applyFont="1" applyFill="1" applyBorder="1" applyAlignment="1">
      <alignment horizontal="center" vertical="center" wrapText="1"/>
    </xf>
    <xf numFmtId="165" fontId="16" fillId="2" borderId="8" xfId="1" applyNumberFormat="1" applyFont="1" applyFill="1" applyBorder="1" applyAlignment="1">
      <alignment horizontal="center" vertical="center" wrapText="1"/>
    </xf>
    <xf numFmtId="165" fontId="16" fillId="2" borderId="3" xfId="1" applyNumberFormat="1" applyFont="1" applyFill="1" applyBorder="1" applyAlignment="1">
      <alignment horizontal="center" wrapText="1"/>
    </xf>
    <xf numFmtId="165" fontId="16" fillId="2" borderId="5" xfId="1" applyNumberFormat="1" applyFont="1" applyFill="1" applyBorder="1" applyAlignment="1">
      <alignment horizontal="center" wrapText="1"/>
    </xf>
    <xf numFmtId="165" fontId="16" fillId="2" borderId="4" xfId="1" applyNumberFormat="1" applyFont="1" applyFill="1" applyBorder="1" applyAlignment="1">
      <alignment horizontal="center" wrapText="1"/>
    </xf>
    <xf numFmtId="165" fontId="25" fillId="2" borderId="1" xfId="1" applyNumberFormat="1" applyFont="1" applyFill="1" applyBorder="1" applyAlignment="1">
      <alignment wrapText="1"/>
    </xf>
    <xf numFmtId="165" fontId="25" fillId="2" borderId="3" xfId="1" applyNumberFormat="1" applyFont="1" applyFill="1" applyBorder="1" applyAlignment="1">
      <alignment horizontal="left" wrapText="1"/>
    </xf>
    <xf numFmtId="165" fontId="25" fillId="2" borderId="4" xfId="1" applyNumberFormat="1" applyFont="1" applyFill="1" applyBorder="1" applyAlignment="1">
      <alignment horizontal="left" wrapText="1"/>
    </xf>
    <xf numFmtId="165" fontId="25" fillId="2" borderId="5" xfId="1" applyNumberFormat="1" applyFont="1" applyFill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0" fillId="0" borderId="7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4"/>
  <sheetViews>
    <sheetView tabSelected="1" view="pageBreakPreview" zoomScale="70" zoomScaleNormal="100" zoomScaleSheetLayoutView="70" workbookViewId="0">
      <selection activeCell="A2" sqref="A2:K2"/>
    </sheetView>
  </sheetViews>
  <sheetFormatPr defaultColWidth="8.85546875" defaultRowHeight="14.25" x14ac:dyDescent="0.2"/>
  <cols>
    <col min="1" max="1" width="15.5703125" style="2" customWidth="1"/>
    <col min="2" max="2" width="15.7109375" style="3" customWidth="1"/>
    <col min="3" max="3" width="40.5703125" style="3" customWidth="1"/>
    <col min="4" max="4" width="18.5703125" style="3" customWidth="1"/>
    <col min="5" max="5" width="15.28515625" style="3" customWidth="1"/>
    <col min="6" max="6" width="16" style="3" customWidth="1"/>
    <col min="7" max="7" width="14.28515625" style="3" customWidth="1"/>
    <col min="8" max="8" width="16.28515625" style="3" customWidth="1"/>
    <col min="9" max="9" width="15" style="3" customWidth="1"/>
    <col min="10" max="10" width="16.42578125" style="3" customWidth="1"/>
    <col min="11" max="11" width="15.5703125" style="3" customWidth="1"/>
    <col min="12" max="13" width="12.5703125" style="4" bestFit="1" customWidth="1"/>
    <col min="14" max="258" width="8.85546875" style="4"/>
    <col min="259" max="259" width="15.5703125" style="4" customWidth="1"/>
    <col min="260" max="260" width="15.7109375" style="4" customWidth="1"/>
    <col min="261" max="261" width="31.140625" style="4" customWidth="1"/>
    <col min="262" max="262" width="16.140625" style="4" customWidth="1"/>
    <col min="263" max="263" width="15.5703125" style="4" customWidth="1"/>
    <col min="264" max="264" width="16" style="4" customWidth="1"/>
    <col min="265" max="265" width="16.28515625" style="4" customWidth="1"/>
    <col min="266" max="266" width="16.42578125" style="4" customWidth="1"/>
    <col min="267" max="267" width="15.5703125" style="4" customWidth="1"/>
    <col min="268" max="268" width="11.7109375" style="4" bestFit="1" customWidth="1"/>
    <col min="269" max="514" width="8.85546875" style="4"/>
    <col min="515" max="515" width="15.5703125" style="4" customWidth="1"/>
    <col min="516" max="516" width="15.7109375" style="4" customWidth="1"/>
    <col min="517" max="517" width="31.140625" style="4" customWidth="1"/>
    <col min="518" max="518" width="16.140625" style="4" customWidth="1"/>
    <col min="519" max="519" width="15.5703125" style="4" customWidth="1"/>
    <col min="520" max="520" width="16" style="4" customWidth="1"/>
    <col min="521" max="521" width="16.28515625" style="4" customWidth="1"/>
    <col min="522" max="522" width="16.42578125" style="4" customWidth="1"/>
    <col min="523" max="523" width="15.5703125" style="4" customWidth="1"/>
    <col min="524" max="524" width="11.7109375" style="4" bestFit="1" customWidth="1"/>
    <col min="525" max="770" width="8.85546875" style="4"/>
    <col min="771" max="771" width="15.5703125" style="4" customWidth="1"/>
    <col min="772" max="772" width="15.7109375" style="4" customWidth="1"/>
    <col min="773" max="773" width="31.140625" style="4" customWidth="1"/>
    <col min="774" max="774" width="16.140625" style="4" customWidth="1"/>
    <col min="775" max="775" width="15.5703125" style="4" customWidth="1"/>
    <col min="776" max="776" width="16" style="4" customWidth="1"/>
    <col min="777" max="777" width="16.28515625" style="4" customWidth="1"/>
    <col min="778" max="778" width="16.42578125" style="4" customWidth="1"/>
    <col min="779" max="779" width="15.5703125" style="4" customWidth="1"/>
    <col min="780" max="780" width="11.7109375" style="4" bestFit="1" customWidth="1"/>
    <col min="781" max="1026" width="8.85546875" style="4"/>
    <col min="1027" max="1027" width="15.5703125" style="4" customWidth="1"/>
    <col min="1028" max="1028" width="15.7109375" style="4" customWidth="1"/>
    <col min="1029" max="1029" width="31.140625" style="4" customWidth="1"/>
    <col min="1030" max="1030" width="16.140625" style="4" customWidth="1"/>
    <col min="1031" max="1031" width="15.5703125" style="4" customWidth="1"/>
    <col min="1032" max="1032" width="16" style="4" customWidth="1"/>
    <col min="1033" max="1033" width="16.28515625" style="4" customWidth="1"/>
    <col min="1034" max="1034" width="16.42578125" style="4" customWidth="1"/>
    <col min="1035" max="1035" width="15.5703125" style="4" customWidth="1"/>
    <col min="1036" max="1036" width="11.7109375" style="4" bestFit="1" customWidth="1"/>
    <col min="1037" max="1282" width="8.85546875" style="4"/>
    <col min="1283" max="1283" width="15.5703125" style="4" customWidth="1"/>
    <col min="1284" max="1284" width="15.7109375" style="4" customWidth="1"/>
    <col min="1285" max="1285" width="31.140625" style="4" customWidth="1"/>
    <col min="1286" max="1286" width="16.140625" style="4" customWidth="1"/>
    <col min="1287" max="1287" width="15.5703125" style="4" customWidth="1"/>
    <col min="1288" max="1288" width="16" style="4" customWidth="1"/>
    <col min="1289" max="1289" width="16.28515625" style="4" customWidth="1"/>
    <col min="1290" max="1290" width="16.42578125" style="4" customWidth="1"/>
    <col min="1291" max="1291" width="15.5703125" style="4" customWidth="1"/>
    <col min="1292" max="1292" width="11.7109375" style="4" bestFit="1" customWidth="1"/>
    <col min="1293" max="1538" width="8.85546875" style="4"/>
    <col min="1539" max="1539" width="15.5703125" style="4" customWidth="1"/>
    <col min="1540" max="1540" width="15.7109375" style="4" customWidth="1"/>
    <col min="1541" max="1541" width="31.140625" style="4" customWidth="1"/>
    <col min="1542" max="1542" width="16.140625" style="4" customWidth="1"/>
    <col min="1543" max="1543" width="15.5703125" style="4" customWidth="1"/>
    <col min="1544" max="1544" width="16" style="4" customWidth="1"/>
    <col min="1545" max="1545" width="16.28515625" style="4" customWidth="1"/>
    <col min="1546" max="1546" width="16.42578125" style="4" customWidth="1"/>
    <col min="1547" max="1547" width="15.5703125" style="4" customWidth="1"/>
    <col min="1548" max="1548" width="11.7109375" style="4" bestFit="1" customWidth="1"/>
    <col min="1549" max="1794" width="8.85546875" style="4"/>
    <col min="1795" max="1795" width="15.5703125" style="4" customWidth="1"/>
    <col min="1796" max="1796" width="15.7109375" style="4" customWidth="1"/>
    <col min="1797" max="1797" width="31.140625" style="4" customWidth="1"/>
    <col min="1798" max="1798" width="16.140625" style="4" customWidth="1"/>
    <col min="1799" max="1799" width="15.5703125" style="4" customWidth="1"/>
    <col min="1800" max="1800" width="16" style="4" customWidth="1"/>
    <col min="1801" max="1801" width="16.28515625" style="4" customWidth="1"/>
    <col min="1802" max="1802" width="16.42578125" style="4" customWidth="1"/>
    <col min="1803" max="1803" width="15.5703125" style="4" customWidth="1"/>
    <col min="1804" max="1804" width="11.7109375" style="4" bestFit="1" customWidth="1"/>
    <col min="1805" max="2050" width="8.85546875" style="4"/>
    <col min="2051" max="2051" width="15.5703125" style="4" customWidth="1"/>
    <col min="2052" max="2052" width="15.7109375" style="4" customWidth="1"/>
    <col min="2053" max="2053" width="31.140625" style="4" customWidth="1"/>
    <col min="2054" max="2054" width="16.140625" style="4" customWidth="1"/>
    <col min="2055" max="2055" width="15.5703125" style="4" customWidth="1"/>
    <col min="2056" max="2056" width="16" style="4" customWidth="1"/>
    <col min="2057" max="2057" width="16.28515625" style="4" customWidth="1"/>
    <col min="2058" max="2058" width="16.42578125" style="4" customWidth="1"/>
    <col min="2059" max="2059" width="15.5703125" style="4" customWidth="1"/>
    <col min="2060" max="2060" width="11.7109375" style="4" bestFit="1" customWidth="1"/>
    <col min="2061" max="2306" width="8.85546875" style="4"/>
    <col min="2307" max="2307" width="15.5703125" style="4" customWidth="1"/>
    <col min="2308" max="2308" width="15.7109375" style="4" customWidth="1"/>
    <col min="2309" max="2309" width="31.140625" style="4" customWidth="1"/>
    <col min="2310" max="2310" width="16.140625" style="4" customWidth="1"/>
    <col min="2311" max="2311" width="15.5703125" style="4" customWidth="1"/>
    <col min="2312" max="2312" width="16" style="4" customWidth="1"/>
    <col min="2313" max="2313" width="16.28515625" style="4" customWidth="1"/>
    <col min="2314" max="2314" width="16.42578125" style="4" customWidth="1"/>
    <col min="2315" max="2315" width="15.5703125" style="4" customWidth="1"/>
    <col min="2316" max="2316" width="11.7109375" style="4" bestFit="1" customWidth="1"/>
    <col min="2317" max="2562" width="8.85546875" style="4"/>
    <col min="2563" max="2563" width="15.5703125" style="4" customWidth="1"/>
    <col min="2564" max="2564" width="15.7109375" style="4" customWidth="1"/>
    <col min="2565" max="2565" width="31.140625" style="4" customWidth="1"/>
    <col min="2566" max="2566" width="16.140625" style="4" customWidth="1"/>
    <col min="2567" max="2567" width="15.5703125" style="4" customWidth="1"/>
    <col min="2568" max="2568" width="16" style="4" customWidth="1"/>
    <col min="2569" max="2569" width="16.28515625" style="4" customWidth="1"/>
    <col min="2570" max="2570" width="16.42578125" style="4" customWidth="1"/>
    <col min="2571" max="2571" width="15.5703125" style="4" customWidth="1"/>
    <col min="2572" max="2572" width="11.7109375" style="4" bestFit="1" customWidth="1"/>
    <col min="2573" max="2818" width="8.85546875" style="4"/>
    <col min="2819" max="2819" width="15.5703125" style="4" customWidth="1"/>
    <col min="2820" max="2820" width="15.7109375" style="4" customWidth="1"/>
    <col min="2821" max="2821" width="31.140625" style="4" customWidth="1"/>
    <col min="2822" max="2822" width="16.140625" style="4" customWidth="1"/>
    <col min="2823" max="2823" width="15.5703125" style="4" customWidth="1"/>
    <col min="2824" max="2824" width="16" style="4" customWidth="1"/>
    <col min="2825" max="2825" width="16.28515625" style="4" customWidth="1"/>
    <col min="2826" max="2826" width="16.42578125" style="4" customWidth="1"/>
    <col min="2827" max="2827" width="15.5703125" style="4" customWidth="1"/>
    <col min="2828" max="2828" width="11.7109375" style="4" bestFit="1" customWidth="1"/>
    <col min="2829" max="3074" width="8.85546875" style="4"/>
    <col min="3075" max="3075" width="15.5703125" style="4" customWidth="1"/>
    <col min="3076" max="3076" width="15.7109375" style="4" customWidth="1"/>
    <col min="3077" max="3077" width="31.140625" style="4" customWidth="1"/>
    <col min="3078" max="3078" width="16.140625" style="4" customWidth="1"/>
    <col min="3079" max="3079" width="15.5703125" style="4" customWidth="1"/>
    <col min="3080" max="3080" width="16" style="4" customWidth="1"/>
    <col min="3081" max="3081" width="16.28515625" style="4" customWidth="1"/>
    <col min="3082" max="3082" width="16.42578125" style="4" customWidth="1"/>
    <col min="3083" max="3083" width="15.5703125" style="4" customWidth="1"/>
    <col min="3084" max="3084" width="11.7109375" style="4" bestFit="1" customWidth="1"/>
    <col min="3085" max="3330" width="8.85546875" style="4"/>
    <col min="3331" max="3331" width="15.5703125" style="4" customWidth="1"/>
    <col min="3332" max="3332" width="15.7109375" style="4" customWidth="1"/>
    <col min="3333" max="3333" width="31.140625" style="4" customWidth="1"/>
    <col min="3334" max="3334" width="16.140625" style="4" customWidth="1"/>
    <col min="3335" max="3335" width="15.5703125" style="4" customWidth="1"/>
    <col min="3336" max="3336" width="16" style="4" customWidth="1"/>
    <col min="3337" max="3337" width="16.28515625" style="4" customWidth="1"/>
    <col min="3338" max="3338" width="16.42578125" style="4" customWidth="1"/>
    <col min="3339" max="3339" width="15.5703125" style="4" customWidth="1"/>
    <col min="3340" max="3340" width="11.7109375" style="4" bestFit="1" customWidth="1"/>
    <col min="3341" max="3586" width="8.85546875" style="4"/>
    <col min="3587" max="3587" width="15.5703125" style="4" customWidth="1"/>
    <col min="3588" max="3588" width="15.7109375" style="4" customWidth="1"/>
    <col min="3589" max="3589" width="31.140625" style="4" customWidth="1"/>
    <col min="3590" max="3590" width="16.140625" style="4" customWidth="1"/>
    <col min="3591" max="3591" width="15.5703125" style="4" customWidth="1"/>
    <col min="3592" max="3592" width="16" style="4" customWidth="1"/>
    <col min="3593" max="3593" width="16.28515625" style="4" customWidth="1"/>
    <col min="3594" max="3594" width="16.42578125" style="4" customWidth="1"/>
    <col min="3595" max="3595" width="15.5703125" style="4" customWidth="1"/>
    <col min="3596" max="3596" width="11.7109375" style="4" bestFit="1" customWidth="1"/>
    <col min="3597" max="3842" width="8.85546875" style="4"/>
    <col min="3843" max="3843" width="15.5703125" style="4" customWidth="1"/>
    <col min="3844" max="3844" width="15.7109375" style="4" customWidth="1"/>
    <col min="3845" max="3845" width="31.140625" style="4" customWidth="1"/>
    <col min="3846" max="3846" width="16.140625" style="4" customWidth="1"/>
    <col min="3847" max="3847" width="15.5703125" style="4" customWidth="1"/>
    <col min="3848" max="3848" width="16" style="4" customWidth="1"/>
    <col min="3849" max="3849" width="16.28515625" style="4" customWidth="1"/>
    <col min="3850" max="3850" width="16.42578125" style="4" customWidth="1"/>
    <col min="3851" max="3851" width="15.5703125" style="4" customWidth="1"/>
    <col min="3852" max="3852" width="11.7109375" style="4" bestFit="1" customWidth="1"/>
    <col min="3853" max="4098" width="8.85546875" style="4"/>
    <col min="4099" max="4099" width="15.5703125" style="4" customWidth="1"/>
    <col min="4100" max="4100" width="15.7109375" style="4" customWidth="1"/>
    <col min="4101" max="4101" width="31.140625" style="4" customWidth="1"/>
    <col min="4102" max="4102" width="16.140625" style="4" customWidth="1"/>
    <col min="4103" max="4103" width="15.5703125" style="4" customWidth="1"/>
    <col min="4104" max="4104" width="16" style="4" customWidth="1"/>
    <col min="4105" max="4105" width="16.28515625" style="4" customWidth="1"/>
    <col min="4106" max="4106" width="16.42578125" style="4" customWidth="1"/>
    <col min="4107" max="4107" width="15.5703125" style="4" customWidth="1"/>
    <col min="4108" max="4108" width="11.7109375" style="4" bestFit="1" customWidth="1"/>
    <col min="4109" max="4354" width="8.85546875" style="4"/>
    <col min="4355" max="4355" width="15.5703125" style="4" customWidth="1"/>
    <col min="4356" max="4356" width="15.7109375" style="4" customWidth="1"/>
    <col min="4357" max="4357" width="31.140625" style="4" customWidth="1"/>
    <col min="4358" max="4358" width="16.140625" style="4" customWidth="1"/>
    <col min="4359" max="4359" width="15.5703125" style="4" customWidth="1"/>
    <col min="4360" max="4360" width="16" style="4" customWidth="1"/>
    <col min="4361" max="4361" width="16.28515625" style="4" customWidth="1"/>
    <col min="4362" max="4362" width="16.42578125" style="4" customWidth="1"/>
    <col min="4363" max="4363" width="15.5703125" style="4" customWidth="1"/>
    <col min="4364" max="4364" width="11.7109375" style="4" bestFit="1" customWidth="1"/>
    <col min="4365" max="4610" width="8.85546875" style="4"/>
    <col min="4611" max="4611" width="15.5703125" style="4" customWidth="1"/>
    <col min="4612" max="4612" width="15.7109375" style="4" customWidth="1"/>
    <col min="4613" max="4613" width="31.140625" style="4" customWidth="1"/>
    <col min="4614" max="4614" width="16.140625" style="4" customWidth="1"/>
    <col min="4615" max="4615" width="15.5703125" style="4" customWidth="1"/>
    <col min="4616" max="4616" width="16" style="4" customWidth="1"/>
    <col min="4617" max="4617" width="16.28515625" style="4" customWidth="1"/>
    <col min="4618" max="4618" width="16.42578125" style="4" customWidth="1"/>
    <col min="4619" max="4619" width="15.5703125" style="4" customWidth="1"/>
    <col min="4620" max="4620" width="11.7109375" style="4" bestFit="1" customWidth="1"/>
    <col min="4621" max="4866" width="8.85546875" style="4"/>
    <col min="4867" max="4867" width="15.5703125" style="4" customWidth="1"/>
    <col min="4868" max="4868" width="15.7109375" style="4" customWidth="1"/>
    <col min="4869" max="4869" width="31.140625" style="4" customWidth="1"/>
    <col min="4870" max="4870" width="16.140625" style="4" customWidth="1"/>
    <col min="4871" max="4871" width="15.5703125" style="4" customWidth="1"/>
    <col min="4872" max="4872" width="16" style="4" customWidth="1"/>
    <col min="4873" max="4873" width="16.28515625" style="4" customWidth="1"/>
    <col min="4874" max="4874" width="16.42578125" style="4" customWidth="1"/>
    <col min="4875" max="4875" width="15.5703125" style="4" customWidth="1"/>
    <col min="4876" max="4876" width="11.7109375" style="4" bestFit="1" customWidth="1"/>
    <col min="4877" max="5122" width="8.85546875" style="4"/>
    <col min="5123" max="5123" width="15.5703125" style="4" customWidth="1"/>
    <col min="5124" max="5124" width="15.7109375" style="4" customWidth="1"/>
    <col min="5125" max="5125" width="31.140625" style="4" customWidth="1"/>
    <col min="5126" max="5126" width="16.140625" style="4" customWidth="1"/>
    <col min="5127" max="5127" width="15.5703125" style="4" customWidth="1"/>
    <col min="5128" max="5128" width="16" style="4" customWidth="1"/>
    <col min="5129" max="5129" width="16.28515625" style="4" customWidth="1"/>
    <col min="5130" max="5130" width="16.42578125" style="4" customWidth="1"/>
    <col min="5131" max="5131" width="15.5703125" style="4" customWidth="1"/>
    <col min="5132" max="5132" width="11.7109375" style="4" bestFit="1" customWidth="1"/>
    <col min="5133" max="5378" width="8.85546875" style="4"/>
    <col min="5379" max="5379" width="15.5703125" style="4" customWidth="1"/>
    <col min="5380" max="5380" width="15.7109375" style="4" customWidth="1"/>
    <col min="5381" max="5381" width="31.140625" style="4" customWidth="1"/>
    <col min="5382" max="5382" width="16.140625" style="4" customWidth="1"/>
    <col min="5383" max="5383" width="15.5703125" style="4" customWidth="1"/>
    <col min="5384" max="5384" width="16" style="4" customWidth="1"/>
    <col min="5385" max="5385" width="16.28515625" style="4" customWidth="1"/>
    <col min="5386" max="5386" width="16.42578125" style="4" customWidth="1"/>
    <col min="5387" max="5387" width="15.5703125" style="4" customWidth="1"/>
    <col min="5388" max="5388" width="11.7109375" style="4" bestFit="1" customWidth="1"/>
    <col min="5389" max="5634" width="8.85546875" style="4"/>
    <col min="5635" max="5635" width="15.5703125" style="4" customWidth="1"/>
    <col min="5636" max="5636" width="15.7109375" style="4" customWidth="1"/>
    <col min="5637" max="5637" width="31.140625" style="4" customWidth="1"/>
    <col min="5638" max="5638" width="16.140625" style="4" customWidth="1"/>
    <col min="5639" max="5639" width="15.5703125" style="4" customWidth="1"/>
    <col min="5640" max="5640" width="16" style="4" customWidth="1"/>
    <col min="5641" max="5641" width="16.28515625" style="4" customWidth="1"/>
    <col min="5642" max="5642" width="16.42578125" style="4" customWidth="1"/>
    <col min="5643" max="5643" width="15.5703125" style="4" customWidth="1"/>
    <col min="5644" max="5644" width="11.7109375" style="4" bestFit="1" customWidth="1"/>
    <col min="5645" max="5890" width="8.85546875" style="4"/>
    <col min="5891" max="5891" width="15.5703125" style="4" customWidth="1"/>
    <col min="5892" max="5892" width="15.7109375" style="4" customWidth="1"/>
    <col min="5893" max="5893" width="31.140625" style="4" customWidth="1"/>
    <col min="5894" max="5894" width="16.140625" style="4" customWidth="1"/>
    <col min="5895" max="5895" width="15.5703125" style="4" customWidth="1"/>
    <col min="5896" max="5896" width="16" style="4" customWidth="1"/>
    <col min="5897" max="5897" width="16.28515625" style="4" customWidth="1"/>
    <col min="5898" max="5898" width="16.42578125" style="4" customWidth="1"/>
    <col min="5899" max="5899" width="15.5703125" style="4" customWidth="1"/>
    <col min="5900" max="5900" width="11.7109375" style="4" bestFit="1" customWidth="1"/>
    <col min="5901" max="6146" width="8.85546875" style="4"/>
    <col min="6147" max="6147" width="15.5703125" style="4" customWidth="1"/>
    <col min="6148" max="6148" width="15.7109375" style="4" customWidth="1"/>
    <col min="6149" max="6149" width="31.140625" style="4" customWidth="1"/>
    <col min="6150" max="6150" width="16.140625" style="4" customWidth="1"/>
    <col min="6151" max="6151" width="15.5703125" style="4" customWidth="1"/>
    <col min="6152" max="6152" width="16" style="4" customWidth="1"/>
    <col min="6153" max="6153" width="16.28515625" style="4" customWidth="1"/>
    <col min="6154" max="6154" width="16.42578125" style="4" customWidth="1"/>
    <col min="6155" max="6155" width="15.5703125" style="4" customWidth="1"/>
    <col min="6156" max="6156" width="11.7109375" style="4" bestFit="1" customWidth="1"/>
    <col min="6157" max="6402" width="8.85546875" style="4"/>
    <col min="6403" max="6403" width="15.5703125" style="4" customWidth="1"/>
    <col min="6404" max="6404" width="15.7109375" style="4" customWidth="1"/>
    <col min="6405" max="6405" width="31.140625" style="4" customWidth="1"/>
    <col min="6406" max="6406" width="16.140625" style="4" customWidth="1"/>
    <col min="6407" max="6407" width="15.5703125" style="4" customWidth="1"/>
    <col min="6408" max="6408" width="16" style="4" customWidth="1"/>
    <col min="6409" max="6409" width="16.28515625" style="4" customWidth="1"/>
    <col min="6410" max="6410" width="16.42578125" style="4" customWidth="1"/>
    <col min="6411" max="6411" width="15.5703125" style="4" customWidth="1"/>
    <col min="6412" max="6412" width="11.7109375" style="4" bestFit="1" customWidth="1"/>
    <col min="6413" max="6658" width="8.85546875" style="4"/>
    <col min="6659" max="6659" width="15.5703125" style="4" customWidth="1"/>
    <col min="6660" max="6660" width="15.7109375" style="4" customWidth="1"/>
    <col min="6661" max="6661" width="31.140625" style="4" customWidth="1"/>
    <col min="6662" max="6662" width="16.140625" style="4" customWidth="1"/>
    <col min="6663" max="6663" width="15.5703125" style="4" customWidth="1"/>
    <col min="6664" max="6664" width="16" style="4" customWidth="1"/>
    <col min="6665" max="6665" width="16.28515625" style="4" customWidth="1"/>
    <col min="6666" max="6666" width="16.42578125" style="4" customWidth="1"/>
    <col min="6667" max="6667" width="15.5703125" style="4" customWidth="1"/>
    <col min="6668" max="6668" width="11.7109375" style="4" bestFit="1" customWidth="1"/>
    <col min="6669" max="6914" width="8.85546875" style="4"/>
    <col min="6915" max="6915" width="15.5703125" style="4" customWidth="1"/>
    <col min="6916" max="6916" width="15.7109375" style="4" customWidth="1"/>
    <col min="6917" max="6917" width="31.140625" style="4" customWidth="1"/>
    <col min="6918" max="6918" width="16.140625" style="4" customWidth="1"/>
    <col min="6919" max="6919" width="15.5703125" style="4" customWidth="1"/>
    <col min="6920" max="6920" width="16" style="4" customWidth="1"/>
    <col min="6921" max="6921" width="16.28515625" style="4" customWidth="1"/>
    <col min="6922" max="6922" width="16.42578125" style="4" customWidth="1"/>
    <col min="6923" max="6923" width="15.5703125" style="4" customWidth="1"/>
    <col min="6924" max="6924" width="11.7109375" style="4" bestFit="1" customWidth="1"/>
    <col min="6925" max="7170" width="8.85546875" style="4"/>
    <col min="7171" max="7171" width="15.5703125" style="4" customWidth="1"/>
    <col min="7172" max="7172" width="15.7109375" style="4" customWidth="1"/>
    <col min="7173" max="7173" width="31.140625" style="4" customWidth="1"/>
    <col min="7174" max="7174" width="16.140625" style="4" customWidth="1"/>
    <col min="7175" max="7175" width="15.5703125" style="4" customWidth="1"/>
    <col min="7176" max="7176" width="16" style="4" customWidth="1"/>
    <col min="7177" max="7177" width="16.28515625" style="4" customWidth="1"/>
    <col min="7178" max="7178" width="16.42578125" style="4" customWidth="1"/>
    <col min="7179" max="7179" width="15.5703125" style="4" customWidth="1"/>
    <col min="7180" max="7180" width="11.7109375" style="4" bestFit="1" customWidth="1"/>
    <col min="7181" max="7426" width="8.85546875" style="4"/>
    <col min="7427" max="7427" width="15.5703125" style="4" customWidth="1"/>
    <col min="7428" max="7428" width="15.7109375" style="4" customWidth="1"/>
    <col min="7429" max="7429" width="31.140625" style="4" customWidth="1"/>
    <col min="7430" max="7430" width="16.140625" style="4" customWidth="1"/>
    <col min="7431" max="7431" width="15.5703125" style="4" customWidth="1"/>
    <col min="7432" max="7432" width="16" style="4" customWidth="1"/>
    <col min="7433" max="7433" width="16.28515625" style="4" customWidth="1"/>
    <col min="7434" max="7434" width="16.42578125" style="4" customWidth="1"/>
    <col min="7435" max="7435" width="15.5703125" style="4" customWidth="1"/>
    <col min="7436" max="7436" width="11.7109375" style="4" bestFit="1" customWidth="1"/>
    <col min="7437" max="7682" width="8.85546875" style="4"/>
    <col min="7683" max="7683" width="15.5703125" style="4" customWidth="1"/>
    <col min="7684" max="7684" width="15.7109375" style="4" customWidth="1"/>
    <col min="7685" max="7685" width="31.140625" style="4" customWidth="1"/>
    <col min="7686" max="7686" width="16.140625" style="4" customWidth="1"/>
    <col min="7687" max="7687" width="15.5703125" style="4" customWidth="1"/>
    <col min="7688" max="7688" width="16" style="4" customWidth="1"/>
    <col min="7689" max="7689" width="16.28515625" style="4" customWidth="1"/>
    <col min="7690" max="7690" width="16.42578125" style="4" customWidth="1"/>
    <col min="7691" max="7691" width="15.5703125" style="4" customWidth="1"/>
    <col min="7692" max="7692" width="11.7109375" style="4" bestFit="1" customWidth="1"/>
    <col min="7693" max="7938" width="8.85546875" style="4"/>
    <col min="7939" max="7939" width="15.5703125" style="4" customWidth="1"/>
    <col min="7940" max="7940" width="15.7109375" style="4" customWidth="1"/>
    <col min="7941" max="7941" width="31.140625" style="4" customWidth="1"/>
    <col min="7942" max="7942" width="16.140625" style="4" customWidth="1"/>
    <col min="7943" max="7943" width="15.5703125" style="4" customWidth="1"/>
    <col min="7944" max="7944" width="16" style="4" customWidth="1"/>
    <col min="7945" max="7945" width="16.28515625" style="4" customWidth="1"/>
    <col min="7946" max="7946" width="16.42578125" style="4" customWidth="1"/>
    <col min="7947" max="7947" width="15.5703125" style="4" customWidth="1"/>
    <col min="7948" max="7948" width="11.7109375" style="4" bestFit="1" customWidth="1"/>
    <col min="7949" max="8194" width="8.85546875" style="4"/>
    <col min="8195" max="8195" width="15.5703125" style="4" customWidth="1"/>
    <col min="8196" max="8196" width="15.7109375" style="4" customWidth="1"/>
    <col min="8197" max="8197" width="31.140625" style="4" customWidth="1"/>
    <col min="8198" max="8198" width="16.140625" style="4" customWidth="1"/>
    <col min="8199" max="8199" width="15.5703125" style="4" customWidth="1"/>
    <col min="8200" max="8200" width="16" style="4" customWidth="1"/>
    <col min="8201" max="8201" width="16.28515625" style="4" customWidth="1"/>
    <col min="8202" max="8202" width="16.42578125" style="4" customWidth="1"/>
    <col min="8203" max="8203" width="15.5703125" style="4" customWidth="1"/>
    <col min="8204" max="8204" width="11.7109375" style="4" bestFit="1" customWidth="1"/>
    <col min="8205" max="8450" width="8.85546875" style="4"/>
    <col min="8451" max="8451" width="15.5703125" style="4" customWidth="1"/>
    <col min="8452" max="8452" width="15.7109375" style="4" customWidth="1"/>
    <col min="8453" max="8453" width="31.140625" style="4" customWidth="1"/>
    <col min="8454" max="8454" width="16.140625" style="4" customWidth="1"/>
    <col min="8455" max="8455" width="15.5703125" style="4" customWidth="1"/>
    <col min="8456" max="8456" width="16" style="4" customWidth="1"/>
    <col min="8457" max="8457" width="16.28515625" style="4" customWidth="1"/>
    <col min="8458" max="8458" width="16.42578125" style="4" customWidth="1"/>
    <col min="8459" max="8459" width="15.5703125" style="4" customWidth="1"/>
    <col min="8460" max="8460" width="11.7109375" style="4" bestFit="1" customWidth="1"/>
    <col min="8461" max="8706" width="8.85546875" style="4"/>
    <col min="8707" max="8707" width="15.5703125" style="4" customWidth="1"/>
    <col min="8708" max="8708" width="15.7109375" style="4" customWidth="1"/>
    <col min="8709" max="8709" width="31.140625" style="4" customWidth="1"/>
    <col min="8710" max="8710" width="16.140625" style="4" customWidth="1"/>
    <col min="8711" max="8711" width="15.5703125" style="4" customWidth="1"/>
    <col min="8712" max="8712" width="16" style="4" customWidth="1"/>
    <col min="8713" max="8713" width="16.28515625" style="4" customWidth="1"/>
    <col min="8714" max="8714" width="16.42578125" style="4" customWidth="1"/>
    <col min="8715" max="8715" width="15.5703125" style="4" customWidth="1"/>
    <col min="8716" max="8716" width="11.7109375" style="4" bestFit="1" customWidth="1"/>
    <col min="8717" max="8962" width="8.85546875" style="4"/>
    <col min="8963" max="8963" width="15.5703125" style="4" customWidth="1"/>
    <col min="8964" max="8964" width="15.7109375" style="4" customWidth="1"/>
    <col min="8965" max="8965" width="31.140625" style="4" customWidth="1"/>
    <col min="8966" max="8966" width="16.140625" style="4" customWidth="1"/>
    <col min="8967" max="8967" width="15.5703125" style="4" customWidth="1"/>
    <col min="8968" max="8968" width="16" style="4" customWidth="1"/>
    <col min="8969" max="8969" width="16.28515625" style="4" customWidth="1"/>
    <col min="8970" max="8970" width="16.42578125" style="4" customWidth="1"/>
    <col min="8971" max="8971" width="15.5703125" style="4" customWidth="1"/>
    <col min="8972" max="8972" width="11.7109375" style="4" bestFit="1" customWidth="1"/>
    <col min="8973" max="9218" width="8.85546875" style="4"/>
    <col min="9219" max="9219" width="15.5703125" style="4" customWidth="1"/>
    <col min="9220" max="9220" width="15.7109375" style="4" customWidth="1"/>
    <col min="9221" max="9221" width="31.140625" style="4" customWidth="1"/>
    <col min="9222" max="9222" width="16.140625" style="4" customWidth="1"/>
    <col min="9223" max="9223" width="15.5703125" style="4" customWidth="1"/>
    <col min="9224" max="9224" width="16" style="4" customWidth="1"/>
    <col min="9225" max="9225" width="16.28515625" style="4" customWidth="1"/>
    <col min="9226" max="9226" width="16.42578125" style="4" customWidth="1"/>
    <col min="9227" max="9227" width="15.5703125" style="4" customWidth="1"/>
    <col min="9228" max="9228" width="11.7109375" style="4" bestFit="1" customWidth="1"/>
    <col min="9229" max="9474" width="8.85546875" style="4"/>
    <col min="9475" max="9475" width="15.5703125" style="4" customWidth="1"/>
    <col min="9476" max="9476" width="15.7109375" style="4" customWidth="1"/>
    <col min="9477" max="9477" width="31.140625" style="4" customWidth="1"/>
    <col min="9478" max="9478" width="16.140625" style="4" customWidth="1"/>
    <col min="9479" max="9479" width="15.5703125" style="4" customWidth="1"/>
    <col min="9480" max="9480" width="16" style="4" customWidth="1"/>
    <col min="9481" max="9481" width="16.28515625" style="4" customWidth="1"/>
    <col min="9482" max="9482" width="16.42578125" style="4" customWidth="1"/>
    <col min="9483" max="9483" width="15.5703125" style="4" customWidth="1"/>
    <col min="9484" max="9484" width="11.7109375" style="4" bestFit="1" customWidth="1"/>
    <col min="9485" max="9730" width="8.85546875" style="4"/>
    <col min="9731" max="9731" width="15.5703125" style="4" customWidth="1"/>
    <col min="9732" max="9732" width="15.7109375" style="4" customWidth="1"/>
    <col min="9733" max="9733" width="31.140625" style="4" customWidth="1"/>
    <col min="9734" max="9734" width="16.140625" style="4" customWidth="1"/>
    <col min="9735" max="9735" width="15.5703125" style="4" customWidth="1"/>
    <col min="9736" max="9736" width="16" style="4" customWidth="1"/>
    <col min="9737" max="9737" width="16.28515625" style="4" customWidth="1"/>
    <col min="9738" max="9738" width="16.42578125" style="4" customWidth="1"/>
    <col min="9739" max="9739" width="15.5703125" style="4" customWidth="1"/>
    <col min="9740" max="9740" width="11.7109375" style="4" bestFit="1" customWidth="1"/>
    <col min="9741" max="9986" width="8.85546875" style="4"/>
    <col min="9987" max="9987" width="15.5703125" style="4" customWidth="1"/>
    <col min="9988" max="9988" width="15.7109375" style="4" customWidth="1"/>
    <col min="9989" max="9989" width="31.140625" style="4" customWidth="1"/>
    <col min="9990" max="9990" width="16.140625" style="4" customWidth="1"/>
    <col min="9991" max="9991" width="15.5703125" style="4" customWidth="1"/>
    <col min="9992" max="9992" width="16" style="4" customWidth="1"/>
    <col min="9993" max="9993" width="16.28515625" style="4" customWidth="1"/>
    <col min="9994" max="9994" width="16.42578125" style="4" customWidth="1"/>
    <col min="9995" max="9995" width="15.5703125" style="4" customWidth="1"/>
    <col min="9996" max="9996" width="11.7109375" style="4" bestFit="1" customWidth="1"/>
    <col min="9997" max="10242" width="8.85546875" style="4"/>
    <col min="10243" max="10243" width="15.5703125" style="4" customWidth="1"/>
    <col min="10244" max="10244" width="15.7109375" style="4" customWidth="1"/>
    <col min="10245" max="10245" width="31.140625" style="4" customWidth="1"/>
    <col min="10246" max="10246" width="16.140625" style="4" customWidth="1"/>
    <col min="10247" max="10247" width="15.5703125" style="4" customWidth="1"/>
    <col min="10248" max="10248" width="16" style="4" customWidth="1"/>
    <col min="10249" max="10249" width="16.28515625" style="4" customWidth="1"/>
    <col min="10250" max="10250" width="16.42578125" style="4" customWidth="1"/>
    <col min="10251" max="10251" width="15.5703125" style="4" customWidth="1"/>
    <col min="10252" max="10252" width="11.7109375" style="4" bestFit="1" customWidth="1"/>
    <col min="10253" max="10498" width="8.85546875" style="4"/>
    <col min="10499" max="10499" width="15.5703125" style="4" customWidth="1"/>
    <col min="10500" max="10500" width="15.7109375" style="4" customWidth="1"/>
    <col min="10501" max="10501" width="31.140625" style="4" customWidth="1"/>
    <col min="10502" max="10502" width="16.140625" style="4" customWidth="1"/>
    <col min="10503" max="10503" width="15.5703125" style="4" customWidth="1"/>
    <col min="10504" max="10504" width="16" style="4" customWidth="1"/>
    <col min="10505" max="10505" width="16.28515625" style="4" customWidth="1"/>
    <col min="10506" max="10506" width="16.42578125" style="4" customWidth="1"/>
    <col min="10507" max="10507" width="15.5703125" style="4" customWidth="1"/>
    <col min="10508" max="10508" width="11.7109375" style="4" bestFit="1" customWidth="1"/>
    <col min="10509" max="10754" width="8.85546875" style="4"/>
    <col min="10755" max="10755" width="15.5703125" style="4" customWidth="1"/>
    <col min="10756" max="10756" width="15.7109375" style="4" customWidth="1"/>
    <col min="10757" max="10757" width="31.140625" style="4" customWidth="1"/>
    <col min="10758" max="10758" width="16.140625" style="4" customWidth="1"/>
    <col min="10759" max="10759" width="15.5703125" style="4" customWidth="1"/>
    <col min="10760" max="10760" width="16" style="4" customWidth="1"/>
    <col min="10761" max="10761" width="16.28515625" style="4" customWidth="1"/>
    <col min="10762" max="10762" width="16.42578125" style="4" customWidth="1"/>
    <col min="10763" max="10763" width="15.5703125" style="4" customWidth="1"/>
    <col min="10764" max="10764" width="11.7109375" style="4" bestFit="1" customWidth="1"/>
    <col min="10765" max="11010" width="8.85546875" style="4"/>
    <col min="11011" max="11011" width="15.5703125" style="4" customWidth="1"/>
    <col min="11012" max="11012" width="15.7109375" style="4" customWidth="1"/>
    <col min="11013" max="11013" width="31.140625" style="4" customWidth="1"/>
    <col min="11014" max="11014" width="16.140625" style="4" customWidth="1"/>
    <col min="11015" max="11015" width="15.5703125" style="4" customWidth="1"/>
    <col min="11016" max="11016" width="16" style="4" customWidth="1"/>
    <col min="11017" max="11017" width="16.28515625" style="4" customWidth="1"/>
    <col min="11018" max="11018" width="16.42578125" style="4" customWidth="1"/>
    <col min="11019" max="11019" width="15.5703125" style="4" customWidth="1"/>
    <col min="11020" max="11020" width="11.7109375" style="4" bestFit="1" customWidth="1"/>
    <col min="11021" max="11266" width="8.85546875" style="4"/>
    <col min="11267" max="11267" width="15.5703125" style="4" customWidth="1"/>
    <col min="11268" max="11268" width="15.7109375" style="4" customWidth="1"/>
    <col min="11269" max="11269" width="31.140625" style="4" customWidth="1"/>
    <col min="11270" max="11270" width="16.140625" style="4" customWidth="1"/>
    <col min="11271" max="11271" width="15.5703125" style="4" customWidth="1"/>
    <col min="11272" max="11272" width="16" style="4" customWidth="1"/>
    <col min="11273" max="11273" width="16.28515625" style="4" customWidth="1"/>
    <col min="11274" max="11274" width="16.42578125" style="4" customWidth="1"/>
    <col min="11275" max="11275" width="15.5703125" style="4" customWidth="1"/>
    <col min="11276" max="11276" width="11.7109375" style="4" bestFit="1" customWidth="1"/>
    <col min="11277" max="11522" width="8.85546875" style="4"/>
    <col min="11523" max="11523" width="15.5703125" style="4" customWidth="1"/>
    <col min="11524" max="11524" width="15.7109375" style="4" customWidth="1"/>
    <col min="11525" max="11525" width="31.140625" style="4" customWidth="1"/>
    <col min="11526" max="11526" width="16.140625" style="4" customWidth="1"/>
    <col min="11527" max="11527" width="15.5703125" style="4" customWidth="1"/>
    <col min="11528" max="11528" width="16" style="4" customWidth="1"/>
    <col min="11529" max="11529" width="16.28515625" style="4" customWidth="1"/>
    <col min="11530" max="11530" width="16.42578125" style="4" customWidth="1"/>
    <col min="11531" max="11531" width="15.5703125" style="4" customWidth="1"/>
    <col min="11532" max="11532" width="11.7109375" style="4" bestFit="1" customWidth="1"/>
    <col min="11533" max="11778" width="8.85546875" style="4"/>
    <col min="11779" max="11779" width="15.5703125" style="4" customWidth="1"/>
    <col min="11780" max="11780" width="15.7109375" style="4" customWidth="1"/>
    <col min="11781" max="11781" width="31.140625" style="4" customWidth="1"/>
    <col min="11782" max="11782" width="16.140625" style="4" customWidth="1"/>
    <col min="11783" max="11783" width="15.5703125" style="4" customWidth="1"/>
    <col min="11784" max="11784" width="16" style="4" customWidth="1"/>
    <col min="11785" max="11785" width="16.28515625" style="4" customWidth="1"/>
    <col min="11786" max="11786" width="16.42578125" style="4" customWidth="1"/>
    <col min="11787" max="11787" width="15.5703125" style="4" customWidth="1"/>
    <col min="11788" max="11788" width="11.7109375" style="4" bestFit="1" customWidth="1"/>
    <col min="11789" max="12034" width="8.85546875" style="4"/>
    <col min="12035" max="12035" width="15.5703125" style="4" customWidth="1"/>
    <col min="12036" max="12036" width="15.7109375" style="4" customWidth="1"/>
    <col min="12037" max="12037" width="31.140625" style="4" customWidth="1"/>
    <col min="12038" max="12038" width="16.140625" style="4" customWidth="1"/>
    <col min="12039" max="12039" width="15.5703125" style="4" customWidth="1"/>
    <col min="12040" max="12040" width="16" style="4" customWidth="1"/>
    <col min="12041" max="12041" width="16.28515625" style="4" customWidth="1"/>
    <col min="12042" max="12042" width="16.42578125" style="4" customWidth="1"/>
    <col min="12043" max="12043" width="15.5703125" style="4" customWidth="1"/>
    <col min="12044" max="12044" width="11.7109375" style="4" bestFit="1" customWidth="1"/>
    <col min="12045" max="12290" width="8.85546875" style="4"/>
    <col min="12291" max="12291" width="15.5703125" style="4" customWidth="1"/>
    <col min="12292" max="12292" width="15.7109375" style="4" customWidth="1"/>
    <col min="12293" max="12293" width="31.140625" style="4" customWidth="1"/>
    <col min="12294" max="12294" width="16.140625" style="4" customWidth="1"/>
    <col min="12295" max="12295" width="15.5703125" style="4" customWidth="1"/>
    <col min="12296" max="12296" width="16" style="4" customWidth="1"/>
    <col min="12297" max="12297" width="16.28515625" style="4" customWidth="1"/>
    <col min="12298" max="12298" width="16.42578125" style="4" customWidth="1"/>
    <col min="12299" max="12299" width="15.5703125" style="4" customWidth="1"/>
    <col min="12300" max="12300" width="11.7109375" style="4" bestFit="1" customWidth="1"/>
    <col min="12301" max="12546" width="8.85546875" style="4"/>
    <col min="12547" max="12547" width="15.5703125" style="4" customWidth="1"/>
    <col min="12548" max="12548" width="15.7109375" style="4" customWidth="1"/>
    <col min="12549" max="12549" width="31.140625" style="4" customWidth="1"/>
    <col min="12550" max="12550" width="16.140625" style="4" customWidth="1"/>
    <col min="12551" max="12551" width="15.5703125" style="4" customWidth="1"/>
    <col min="12552" max="12552" width="16" style="4" customWidth="1"/>
    <col min="12553" max="12553" width="16.28515625" style="4" customWidth="1"/>
    <col min="12554" max="12554" width="16.42578125" style="4" customWidth="1"/>
    <col min="12555" max="12555" width="15.5703125" style="4" customWidth="1"/>
    <col min="12556" max="12556" width="11.7109375" style="4" bestFit="1" customWidth="1"/>
    <col min="12557" max="12802" width="8.85546875" style="4"/>
    <col min="12803" max="12803" width="15.5703125" style="4" customWidth="1"/>
    <col min="12804" max="12804" width="15.7109375" style="4" customWidth="1"/>
    <col min="12805" max="12805" width="31.140625" style="4" customWidth="1"/>
    <col min="12806" max="12806" width="16.140625" style="4" customWidth="1"/>
    <col min="12807" max="12807" width="15.5703125" style="4" customWidth="1"/>
    <col min="12808" max="12808" width="16" style="4" customWidth="1"/>
    <col min="12809" max="12809" width="16.28515625" style="4" customWidth="1"/>
    <col min="12810" max="12810" width="16.42578125" style="4" customWidth="1"/>
    <col min="12811" max="12811" width="15.5703125" style="4" customWidth="1"/>
    <col min="12812" max="12812" width="11.7109375" style="4" bestFit="1" customWidth="1"/>
    <col min="12813" max="13058" width="8.85546875" style="4"/>
    <col min="13059" max="13059" width="15.5703125" style="4" customWidth="1"/>
    <col min="13060" max="13060" width="15.7109375" style="4" customWidth="1"/>
    <col min="13061" max="13061" width="31.140625" style="4" customWidth="1"/>
    <col min="13062" max="13062" width="16.140625" style="4" customWidth="1"/>
    <col min="13063" max="13063" width="15.5703125" style="4" customWidth="1"/>
    <col min="13064" max="13064" width="16" style="4" customWidth="1"/>
    <col min="13065" max="13065" width="16.28515625" style="4" customWidth="1"/>
    <col min="13066" max="13066" width="16.42578125" style="4" customWidth="1"/>
    <col min="13067" max="13067" width="15.5703125" style="4" customWidth="1"/>
    <col min="13068" max="13068" width="11.7109375" style="4" bestFit="1" customWidth="1"/>
    <col min="13069" max="13314" width="8.85546875" style="4"/>
    <col min="13315" max="13315" width="15.5703125" style="4" customWidth="1"/>
    <col min="13316" max="13316" width="15.7109375" style="4" customWidth="1"/>
    <col min="13317" max="13317" width="31.140625" style="4" customWidth="1"/>
    <col min="13318" max="13318" width="16.140625" style="4" customWidth="1"/>
    <col min="13319" max="13319" width="15.5703125" style="4" customWidth="1"/>
    <col min="13320" max="13320" width="16" style="4" customWidth="1"/>
    <col min="13321" max="13321" width="16.28515625" style="4" customWidth="1"/>
    <col min="13322" max="13322" width="16.42578125" style="4" customWidth="1"/>
    <col min="13323" max="13323" width="15.5703125" style="4" customWidth="1"/>
    <col min="13324" max="13324" width="11.7109375" style="4" bestFit="1" customWidth="1"/>
    <col min="13325" max="13570" width="8.85546875" style="4"/>
    <col min="13571" max="13571" width="15.5703125" style="4" customWidth="1"/>
    <col min="13572" max="13572" width="15.7109375" style="4" customWidth="1"/>
    <col min="13573" max="13573" width="31.140625" style="4" customWidth="1"/>
    <col min="13574" max="13574" width="16.140625" style="4" customWidth="1"/>
    <col min="13575" max="13575" width="15.5703125" style="4" customWidth="1"/>
    <col min="13576" max="13576" width="16" style="4" customWidth="1"/>
    <col min="13577" max="13577" width="16.28515625" style="4" customWidth="1"/>
    <col min="13578" max="13578" width="16.42578125" style="4" customWidth="1"/>
    <col min="13579" max="13579" width="15.5703125" style="4" customWidth="1"/>
    <col min="13580" max="13580" width="11.7109375" style="4" bestFit="1" customWidth="1"/>
    <col min="13581" max="13826" width="8.85546875" style="4"/>
    <col min="13827" max="13827" width="15.5703125" style="4" customWidth="1"/>
    <col min="13828" max="13828" width="15.7109375" style="4" customWidth="1"/>
    <col min="13829" max="13829" width="31.140625" style="4" customWidth="1"/>
    <col min="13830" max="13830" width="16.140625" style="4" customWidth="1"/>
    <col min="13831" max="13831" width="15.5703125" style="4" customWidth="1"/>
    <col min="13832" max="13832" width="16" style="4" customWidth="1"/>
    <col min="13833" max="13833" width="16.28515625" style="4" customWidth="1"/>
    <col min="13834" max="13834" width="16.42578125" style="4" customWidth="1"/>
    <col min="13835" max="13835" width="15.5703125" style="4" customWidth="1"/>
    <col min="13836" max="13836" width="11.7109375" style="4" bestFit="1" customWidth="1"/>
    <col min="13837" max="14082" width="8.85546875" style="4"/>
    <col min="14083" max="14083" width="15.5703125" style="4" customWidth="1"/>
    <col min="14084" max="14084" width="15.7109375" style="4" customWidth="1"/>
    <col min="14085" max="14085" width="31.140625" style="4" customWidth="1"/>
    <col min="14086" max="14086" width="16.140625" style="4" customWidth="1"/>
    <col min="14087" max="14087" width="15.5703125" style="4" customWidth="1"/>
    <col min="14088" max="14088" width="16" style="4" customWidth="1"/>
    <col min="14089" max="14089" width="16.28515625" style="4" customWidth="1"/>
    <col min="14090" max="14090" width="16.42578125" style="4" customWidth="1"/>
    <col min="14091" max="14091" width="15.5703125" style="4" customWidth="1"/>
    <col min="14092" max="14092" width="11.7109375" style="4" bestFit="1" customWidth="1"/>
    <col min="14093" max="14338" width="8.85546875" style="4"/>
    <col min="14339" max="14339" width="15.5703125" style="4" customWidth="1"/>
    <col min="14340" max="14340" width="15.7109375" style="4" customWidth="1"/>
    <col min="14341" max="14341" width="31.140625" style="4" customWidth="1"/>
    <col min="14342" max="14342" width="16.140625" style="4" customWidth="1"/>
    <col min="14343" max="14343" width="15.5703125" style="4" customWidth="1"/>
    <col min="14344" max="14344" width="16" style="4" customWidth="1"/>
    <col min="14345" max="14345" width="16.28515625" style="4" customWidth="1"/>
    <col min="14346" max="14346" width="16.42578125" style="4" customWidth="1"/>
    <col min="14347" max="14347" width="15.5703125" style="4" customWidth="1"/>
    <col min="14348" max="14348" width="11.7109375" style="4" bestFit="1" customWidth="1"/>
    <col min="14349" max="14594" width="8.85546875" style="4"/>
    <col min="14595" max="14595" width="15.5703125" style="4" customWidth="1"/>
    <col min="14596" max="14596" width="15.7109375" style="4" customWidth="1"/>
    <col min="14597" max="14597" width="31.140625" style="4" customWidth="1"/>
    <col min="14598" max="14598" width="16.140625" style="4" customWidth="1"/>
    <col min="14599" max="14599" width="15.5703125" style="4" customWidth="1"/>
    <col min="14600" max="14600" width="16" style="4" customWidth="1"/>
    <col min="14601" max="14601" width="16.28515625" style="4" customWidth="1"/>
    <col min="14602" max="14602" width="16.42578125" style="4" customWidth="1"/>
    <col min="14603" max="14603" width="15.5703125" style="4" customWidth="1"/>
    <col min="14604" max="14604" width="11.7109375" style="4" bestFit="1" customWidth="1"/>
    <col min="14605" max="14850" width="8.85546875" style="4"/>
    <col min="14851" max="14851" width="15.5703125" style="4" customWidth="1"/>
    <col min="14852" max="14852" width="15.7109375" style="4" customWidth="1"/>
    <col min="14853" max="14853" width="31.140625" style="4" customWidth="1"/>
    <col min="14854" max="14854" width="16.140625" style="4" customWidth="1"/>
    <col min="14855" max="14855" width="15.5703125" style="4" customWidth="1"/>
    <col min="14856" max="14856" width="16" style="4" customWidth="1"/>
    <col min="14857" max="14857" width="16.28515625" style="4" customWidth="1"/>
    <col min="14858" max="14858" width="16.42578125" style="4" customWidth="1"/>
    <col min="14859" max="14859" width="15.5703125" style="4" customWidth="1"/>
    <col min="14860" max="14860" width="11.7109375" style="4" bestFit="1" customWidth="1"/>
    <col min="14861" max="15106" width="8.85546875" style="4"/>
    <col min="15107" max="15107" width="15.5703125" style="4" customWidth="1"/>
    <col min="15108" max="15108" width="15.7109375" style="4" customWidth="1"/>
    <col min="15109" max="15109" width="31.140625" style="4" customWidth="1"/>
    <col min="15110" max="15110" width="16.140625" style="4" customWidth="1"/>
    <col min="15111" max="15111" width="15.5703125" style="4" customWidth="1"/>
    <col min="15112" max="15112" width="16" style="4" customWidth="1"/>
    <col min="15113" max="15113" width="16.28515625" style="4" customWidth="1"/>
    <col min="15114" max="15114" width="16.42578125" style="4" customWidth="1"/>
    <col min="15115" max="15115" width="15.5703125" style="4" customWidth="1"/>
    <col min="15116" max="15116" width="11.7109375" style="4" bestFit="1" customWidth="1"/>
    <col min="15117" max="15362" width="8.85546875" style="4"/>
    <col min="15363" max="15363" width="15.5703125" style="4" customWidth="1"/>
    <col min="15364" max="15364" width="15.7109375" style="4" customWidth="1"/>
    <col min="15365" max="15365" width="31.140625" style="4" customWidth="1"/>
    <col min="15366" max="15366" width="16.140625" style="4" customWidth="1"/>
    <col min="15367" max="15367" width="15.5703125" style="4" customWidth="1"/>
    <col min="15368" max="15368" width="16" style="4" customWidth="1"/>
    <col min="15369" max="15369" width="16.28515625" style="4" customWidth="1"/>
    <col min="15370" max="15370" width="16.42578125" style="4" customWidth="1"/>
    <col min="15371" max="15371" width="15.5703125" style="4" customWidth="1"/>
    <col min="15372" max="15372" width="11.7109375" style="4" bestFit="1" customWidth="1"/>
    <col min="15373" max="15618" width="8.85546875" style="4"/>
    <col min="15619" max="15619" width="15.5703125" style="4" customWidth="1"/>
    <col min="15620" max="15620" width="15.7109375" style="4" customWidth="1"/>
    <col min="15621" max="15621" width="31.140625" style="4" customWidth="1"/>
    <col min="15622" max="15622" width="16.140625" style="4" customWidth="1"/>
    <col min="15623" max="15623" width="15.5703125" style="4" customWidth="1"/>
    <col min="15624" max="15624" width="16" style="4" customWidth="1"/>
    <col min="15625" max="15625" width="16.28515625" style="4" customWidth="1"/>
    <col min="15626" max="15626" width="16.42578125" style="4" customWidth="1"/>
    <col min="15627" max="15627" width="15.5703125" style="4" customWidth="1"/>
    <col min="15628" max="15628" width="11.7109375" style="4" bestFit="1" customWidth="1"/>
    <col min="15629" max="15874" width="8.85546875" style="4"/>
    <col min="15875" max="15875" width="15.5703125" style="4" customWidth="1"/>
    <col min="15876" max="15876" width="15.7109375" style="4" customWidth="1"/>
    <col min="15877" max="15877" width="31.140625" style="4" customWidth="1"/>
    <col min="15878" max="15878" width="16.140625" style="4" customWidth="1"/>
    <col min="15879" max="15879" width="15.5703125" style="4" customWidth="1"/>
    <col min="15880" max="15880" width="16" style="4" customWidth="1"/>
    <col min="15881" max="15881" width="16.28515625" style="4" customWidth="1"/>
    <col min="15882" max="15882" width="16.42578125" style="4" customWidth="1"/>
    <col min="15883" max="15883" width="15.5703125" style="4" customWidth="1"/>
    <col min="15884" max="15884" width="11.7109375" style="4" bestFit="1" customWidth="1"/>
    <col min="15885" max="16130" width="8.85546875" style="4"/>
    <col min="16131" max="16131" width="15.5703125" style="4" customWidth="1"/>
    <col min="16132" max="16132" width="15.7109375" style="4" customWidth="1"/>
    <col min="16133" max="16133" width="31.140625" style="4" customWidth="1"/>
    <col min="16134" max="16134" width="16.140625" style="4" customWidth="1"/>
    <col min="16135" max="16135" width="15.5703125" style="4" customWidth="1"/>
    <col min="16136" max="16136" width="16" style="4" customWidth="1"/>
    <col min="16137" max="16137" width="16.28515625" style="4" customWidth="1"/>
    <col min="16138" max="16138" width="16.42578125" style="4" customWidth="1"/>
    <col min="16139" max="16139" width="15.5703125" style="4" customWidth="1"/>
    <col min="16140" max="16140" width="11.7109375" style="4" bestFit="1" customWidth="1"/>
    <col min="16141" max="16384" width="8.85546875" style="4"/>
  </cols>
  <sheetData>
    <row r="1" spans="1:14" ht="30" customHeight="1" x14ac:dyDescent="0.2">
      <c r="J1" s="74"/>
      <c r="K1" s="75"/>
    </row>
    <row r="2" spans="1:14" s="5" customFormat="1" ht="24.75" customHeight="1" x14ac:dyDescent="0.2">
      <c r="A2" s="76" t="s">
        <v>77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4" s="5" customFormat="1" ht="30" customHeight="1" x14ac:dyDescent="0.2">
      <c r="A3" s="77" t="s">
        <v>51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4" s="5" customFormat="1" x14ac:dyDescent="0.2">
      <c r="A4" s="78" t="s">
        <v>4</v>
      </c>
      <c r="B4" s="78"/>
      <c r="C4" s="78"/>
      <c r="D4" s="78"/>
      <c r="E4" s="78"/>
      <c r="F4" s="78"/>
      <c r="G4" s="78"/>
      <c r="H4" s="78"/>
      <c r="I4" s="78"/>
      <c r="J4" s="78"/>
      <c r="K4" s="78"/>
    </row>
    <row r="5" spans="1:14" s="5" customForma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 t="s">
        <v>5</v>
      </c>
    </row>
    <row r="6" spans="1:14" s="6" customFormat="1" ht="12.75" customHeight="1" x14ac:dyDescent="0.2">
      <c r="A6" s="79" t="s">
        <v>6</v>
      </c>
      <c r="B6" s="81" t="s">
        <v>7</v>
      </c>
      <c r="C6" s="81" t="s">
        <v>8</v>
      </c>
      <c r="D6" s="83" t="s">
        <v>9</v>
      </c>
      <c r="E6" s="84"/>
      <c r="F6" s="83" t="s">
        <v>10</v>
      </c>
      <c r="G6" s="85"/>
      <c r="H6" s="85"/>
      <c r="I6" s="84"/>
      <c r="J6" s="83" t="s">
        <v>11</v>
      </c>
      <c r="K6" s="84"/>
    </row>
    <row r="7" spans="1:14" s="6" customFormat="1" ht="122.25" customHeight="1" x14ac:dyDescent="0.2">
      <c r="A7" s="80"/>
      <c r="B7" s="82"/>
      <c r="C7" s="82"/>
      <c r="D7" s="49" t="s">
        <v>70</v>
      </c>
      <c r="E7" s="49" t="s">
        <v>69</v>
      </c>
      <c r="F7" s="49" t="s">
        <v>70</v>
      </c>
      <c r="G7" s="20" t="s">
        <v>34</v>
      </c>
      <c r="H7" s="49" t="s">
        <v>69</v>
      </c>
      <c r="I7" s="20" t="s">
        <v>34</v>
      </c>
      <c r="J7" s="49" t="s">
        <v>70</v>
      </c>
      <c r="K7" s="49" t="s">
        <v>69</v>
      </c>
    </row>
    <row r="8" spans="1:14" s="5" customFormat="1" x14ac:dyDescent="0.2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 t="s">
        <v>35</v>
      </c>
      <c r="H8" s="21" t="s">
        <v>36</v>
      </c>
      <c r="I8" s="21" t="s">
        <v>37</v>
      </c>
      <c r="J8" s="21" t="s">
        <v>38</v>
      </c>
      <c r="K8" s="21" t="s">
        <v>39</v>
      </c>
    </row>
    <row r="9" spans="1:14" s="38" customFormat="1" ht="41.25" customHeight="1" x14ac:dyDescent="0.3">
      <c r="A9" s="87" t="s">
        <v>12</v>
      </c>
      <c r="B9" s="88"/>
      <c r="C9" s="89"/>
      <c r="D9" s="69">
        <f>SUM(D11:D25)</f>
        <v>131634.9</v>
      </c>
      <c r="E9" s="69">
        <f>SUM(E11:E25)</f>
        <v>130668.7</v>
      </c>
      <c r="F9" s="69">
        <f t="shared" ref="F9:I9" si="0">SUM(F11:F25)</f>
        <v>9190.1</v>
      </c>
      <c r="G9" s="69">
        <f t="shared" si="0"/>
        <v>1146</v>
      </c>
      <c r="H9" s="69">
        <f t="shared" si="0"/>
        <v>9112.1</v>
      </c>
      <c r="I9" s="69">
        <f t="shared" si="0"/>
        <v>1138.5999999999999</v>
      </c>
      <c r="J9" s="70">
        <f>D9+F9</f>
        <v>140825</v>
      </c>
      <c r="K9" s="69">
        <f>E9+H9</f>
        <v>139780.79999999999</v>
      </c>
    </row>
    <row r="10" spans="1:14" s="38" customFormat="1" ht="18.75" x14ac:dyDescent="0.3">
      <c r="A10" s="86" t="s">
        <v>13</v>
      </c>
      <c r="B10" s="86"/>
      <c r="C10" s="86"/>
      <c r="D10" s="69"/>
      <c r="E10" s="69"/>
      <c r="F10" s="69"/>
      <c r="G10" s="69"/>
      <c r="H10" s="69"/>
      <c r="I10" s="69"/>
      <c r="J10" s="71"/>
      <c r="K10" s="69"/>
      <c r="L10" s="61">
        <f>E9+H9</f>
        <v>139780.79999999999</v>
      </c>
      <c r="M10" s="61">
        <f>D9+F9</f>
        <v>140825</v>
      </c>
      <c r="N10" s="62"/>
    </row>
    <row r="11" spans="1:14" s="38" customFormat="1" ht="18.75" x14ac:dyDescent="0.3">
      <c r="A11" s="29" t="s">
        <v>14</v>
      </c>
      <c r="B11" s="39"/>
      <c r="C11" s="39"/>
      <c r="D11" s="56">
        <f>D29</f>
        <v>15818</v>
      </c>
      <c r="E11" s="56">
        <f>E29</f>
        <v>15108.1</v>
      </c>
      <c r="F11" s="56"/>
      <c r="G11" s="56"/>
      <c r="H11" s="56"/>
      <c r="I11" s="56"/>
      <c r="J11" s="57">
        <f t="shared" ref="J11:J19" si="1">D11</f>
        <v>15818</v>
      </c>
      <c r="K11" s="57">
        <f t="shared" ref="K11:K12" si="2">E11</f>
        <v>15108.1</v>
      </c>
    </row>
    <row r="12" spans="1:14" s="38" customFormat="1" ht="18.75" x14ac:dyDescent="0.3">
      <c r="A12" s="29" t="s">
        <v>15</v>
      </c>
      <c r="B12" s="39"/>
      <c r="C12" s="39"/>
      <c r="D12" s="56">
        <f>D30</f>
        <v>3471.8</v>
      </c>
      <c r="E12" s="56">
        <f>E30</f>
        <v>3316.3</v>
      </c>
      <c r="F12" s="56"/>
      <c r="G12" s="56"/>
      <c r="H12" s="56"/>
      <c r="I12" s="56"/>
      <c r="J12" s="57">
        <f t="shared" si="1"/>
        <v>3471.8</v>
      </c>
      <c r="K12" s="57">
        <f t="shared" si="2"/>
        <v>3316.3</v>
      </c>
    </row>
    <row r="13" spans="1:14" s="38" customFormat="1" ht="18.75" x14ac:dyDescent="0.3">
      <c r="A13" s="29" t="s">
        <v>16</v>
      </c>
      <c r="B13" s="39"/>
      <c r="C13" s="39"/>
      <c r="D13" s="56">
        <f>D31+D49</f>
        <v>329.70000000000005</v>
      </c>
      <c r="E13" s="56">
        <f>E31+E49</f>
        <v>300.39999999999998</v>
      </c>
      <c r="F13" s="56">
        <f>F31</f>
        <v>4.0999999999999996</v>
      </c>
      <c r="G13" s="56"/>
      <c r="H13" s="56">
        <f>H31</f>
        <v>4.0999999999999996</v>
      </c>
      <c r="I13" s="56"/>
      <c r="J13" s="57">
        <f>D13+F13</f>
        <v>333.80000000000007</v>
      </c>
      <c r="K13" s="57">
        <f>E13+H13</f>
        <v>304.5</v>
      </c>
    </row>
    <row r="14" spans="1:14" s="38" customFormat="1" ht="18.75" x14ac:dyDescent="0.3">
      <c r="A14" s="29" t="s">
        <v>17</v>
      </c>
      <c r="B14" s="39"/>
      <c r="C14" s="39"/>
      <c r="D14" s="56">
        <f>D32+D58+D62</f>
        <v>430.90000000000003</v>
      </c>
      <c r="E14" s="56">
        <f>E32+E58+E62</f>
        <v>409.7</v>
      </c>
      <c r="F14" s="56">
        <f>F81</f>
        <v>40</v>
      </c>
      <c r="G14" s="56"/>
      <c r="H14" s="56">
        <f>H81</f>
        <v>26</v>
      </c>
      <c r="I14" s="56"/>
      <c r="J14" s="57">
        <f>D14+F14</f>
        <v>470.90000000000003</v>
      </c>
      <c r="K14" s="57">
        <f t="shared" ref="K14:K23" si="3">E14+H14</f>
        <v>435.7</v>
      </c>
    </row>
    <row r="15" spans="1:14" s="38" customFormat="1" ht="18.75" x14ac:dyDescent="0.3">
      <c r="A15" s="29" t="s">
        <v>18</v>
      </c>
      <c r="B15" s="39"/>
      <c r="C15" s="39"/>
      <c r="D15" s="56">
        <f>D33</f>
        <v>130</v>
      </c>
      <c r="E15" s="56">
        <f>E33</f>
        <v>95.3</v>
      </c>
      <c r="F15" s="56"/>
      <c r="G15" s="56"/>
      <c r="H15" s="56"/>
      <c r="I15" s="56"/>
      <c r="J15" s="57">
        <f t="shared" si="1"/>
        <v>130</v>
      </c>
      <c r="K15" s="57">
        <f t="shared" si="3"/>
        <v>95.3</v>
      </c>
    </row>
    <row r="16" spans="1:14" s="38" customFormat="1" ht="18.75" x14ac:dyDescent="0.3">
      <c r="A16" s="29" t="s">
        <v>19</v>
      </c>
      <c r="B16" s="39"/>
      <c r="C16" s="39"/>
      <c r="D16" s="56">
        <f>D34</f>
        <v>214.5</v>
      </c>
      <c r="E16" s="56">
        <f>E34</f>
        <v>198.9</v>
      </c>
      <c r="F16" s="56"/>
      <c r="G16" s="56"/>
      <c r="H16" s="56"/>
      <c r="I16" s="56"/>
      <c r="J16" s="57">
        <f t="shared" si="1"/>
        <v>214.5</v>
      </c>
      <c r="K16" s="57">
        <f t="shared" si="3"/>
        <v>198.9</v>
      </c>
    </row>
    <row r="17" spans="1:11" s="38" customFormat="1" ht="18.75" x14ac:dyDescent="0.3">
      <c r="A17" s="29" t="s">
        <v>67</v>
      </c>
      <c r="B17" s="39"/>
      <c r="C17" s="39"/>
      <c r="D17" s="56">
        <f>D39+D59</f>
        <v>46.8</v>
      </c>
      <c r="E17" s="56">
        <f>E39+E59</f>
        <v>46.8</v>
      </c>
      <c r="F17" s="56"/>
      <c r="G17" s="56"/>
      <c r="H17" s="56"/>
      <c r="I17" s="56"/>
      <c r="J17" s="57">
        <f t="shared" si="1"/>
        <v>46.8</v>
      </c>
      <c r="K17" s="57">
        <f t="shared" si="3"/>
        <v>46.8</v>
      </c>
    </row>
    <row r="18" spans="1:11" s="38" customFormat="1" ht="18.75" x14ac:dyDescent="0.3">
      <c r="A18" s="29" t="s">
        <v>50</v>
      </c>
      <c r="B18" s="39"/>
      <c r="C18" s="39"/>
      <c r="D18" s="56">
        <f>D72</f>
        <v>103</v>
      </c>
      <c r="E18" s="56">
        <f>E72</f>
        <v>103</v>
      </c>
      <c r="F18" s="56"/>
      <c r="G18" s="56"/>
      <c r="H18" s="56"/>
      <c r="I18" s="56"/>
      <c r="J18" s="57">
        <f t="shared" si="1"/>
        <v>103</v>
      </c>
      <c r="K18" s="57">
        <f t="shared" si="3"/>
        <v>103</v>
      </c>
    </row>
    <row r="19" spans="1:11" s="38" customFormat="1" ht="18.75" x14ac:dyDescent="0.3">
      <c r="A19" s="29" t="s">
        <v>60</v>
      </c>
      <c r="B19" s="39"/>
      <c r="C19" s="39"/>
      <c r="D19" s="56">
        <f>D84</f>
        <v>111090.2</v>
      </c>
      <c r="E19" s="56">
        <f>E84+E90</f>
        <v>111090.2</v>
      </c>
      <c r="F19" s="56">
        <f>F87</f>
        <v>8000</v>
      </c>
      <c r="G19" s="56"/>
      <c r="H19" s="56">
        <f>H87</f>
        <v>7943.4</v>
      </c>
      <c r="I19" s="56"/>
      <c r="J19" s="57">
        <f t="shared" si="1"/>
        <v>111090.2</v>
      </c>
      <c r="K19" s="57">
        <f t="shared" si="3"/>
        <v>119033.59999999999</v>
      </c>
    </row>
    <row r="20" spans="1:11" s="38" customFormat="1" ht="18.75" x14ac:dyDescent="0.3">
      <c r="A20" s="29" t="s">
        <v>21</v>
      </c>
      <c r="B20" s="39"/>
      <c r="C20" s="39"/>
      <c r="D20" s="56"/>
      <c r="E20" s="56"/>
      <c r="F20" s="56"/>
      <c r="G20" s="56"/>
      <c r="H20" s="56"/>
      <c r="I20" s="56"/>
      <c r="J20" s="57"/>
      <c r="K20" s="57"/>
    </row>
    <row r="21" spans="1:11" s="38" customFormat="1" ht="18.75" x14ac:dyDescent="0.3">
      <c r="A21" s="29" t="s">
        <v>22</v>
      </c>
      <c r="B21" s="39"/>
      <c r="C21" s="39"/>
      <c r="D21" s="56"/>
      <c r="E21" s="56"/>
      <c r="F21" s="56"/>
      <c r="G21" s="56"/>
      <c r="H21" s="56"/>
      <c r="I21" s="56"/>
      <c r="J21" s="57"/>
      <c r="K21" s="57"/>
    </row>
    <row r="22" spans="1:11" s="38" customFormat="1" ht="18.75" x14ac:dyDescent="0.3">
      <c r="A22" s="29" t="s">
        <v>23</v>
      </c>
      <c r="B22" s="39"/>
      <c r="C22" s="39"/>
      <c r="D22" s="56"/>
      <c r="E22" s="56"/>
      <c r="F22" s="56">
        <f>F40</f>
        <v>530.20000000000005</v>
      </c>
      <c r="G22" s="56">
        <v>530.20000000000005</v>
      </c>
      <c r="H22" s="56">
        <f>H40</f>
        <v>528.20000000000005</v>
      </c>
      <c r="I22" s="56">
        <f>I40</f>
        <v>528.20000000000005</v>
      </c>
      <c r="J22" s="57">
        <f>F22</f>
        <v>530.20000000000005</v>
      </c>
      <c r="K22" s="57">
        <f t="shared" si="3"/>
        <v>528.20000000000005</v>
      </c>
    </row>
    <row r="23" spans="1:11" s="38" customFormat="1" ht="18.75" x14ac:dyDescent="0.3">
      <c r="A23" s="29" t="s">
        <v>74</v>
      </c>
      <c r="B23" s="39"/>
      <c r="C23" s="39"/>
      <c r="D23" s="56"/>
      <c r="E23" s="56"/>
      <c r="F23" s="56">
        <f>F43</f>
        <v>115.8</v>
      </c>
      <c r="G23" s="56">
        <v>115.8</v>
      </c>
      <c r="H23" s="56">
        <f>H43</f>
        <v>110.4</v>
      </c>
      <c r="I23" s="56">
        <f>I43</f>
        <v>110.4</v>
      </c>
      <c r="J23" s="57">
        <f t="shared" ref="J23" si="4">F23</f>
        <v>115.8</v>
      </c>
      <c r="K23" s="57">
        <f t="shared" si="3"/>
        <v>110.4</v>
      </c>
    </row>
    <row r="24" spans="1:11" s="38" customFormat="1" ht="18.75" x14ac:dyDescent="0.3">
      <c r="A24" s="29" t="s">
        <v>24</v>
      </c>
      <c r="B24" s="39"/>
      <c r="C24" s="39"/>
      <c r="D24" s="56"/>
      <c r="E24" s="56"/>
      <c r="F24" s="56"/>
      <c r="G24" s="56"/>
      <c r="H24" s="56"/>
      <c r="I24" s="56"/>
      <c r="J24" s="57"/>
      <c r="K24" s="57"/>
    </row>
    <row r="25" spans="1:11" s="38" customFormat="1" ht="18.75" x14ac:dyDescent="0.3">
      <c r="A25" s="29" t="s">
        <v>25</v>
      </c>
      <c r="B25" s="39"/>
      <c r="C25" s="39"/>
      <c r="D25" s="56"/>
      <c r="E25" s="56"/>
      <c r="F25" s="56">
        <f>F91</f>
        <v>500</v>
      </c>
      <c r="G25" s="56">
        <f t="shared" ref="G25:K25" si="5">G91</f>
        <v>500</v>
      </c>
      <c r="H25" s="56">
        <f t="shared" si="5"/>
        <v>500</v>
      </c>
      <c r="I25" s="56">
        <f t="shared" si="5"/>
        <v>500</v>
      </c>
      <c r="J25" s="57">
        <f t="shared" si="5"/>
        <v>500</v>
      </c>
      <c r="K25" s="57">
        <f t="shared" si="5"/>
        <v>500</v>
      </c>
    </row>
    <row r="26" spans="1:11" s="38" customFormat="1" ht="16.149999999999999" customHeight="1" x14ac:dyDescent="0.3">
      <c r="A26" s="86" t="s">
        <v>26</v>
      </c>
      <c r="B26" s="86"/>
      <c r="C26" s="86"/>
      <c r="D26" s="63"/>
      <c r="E26" s="63"/>
      <c r="F26" s="56"/>
      <c r="G26" s="56"/>
      <c r="H26" s="56"/>
      <c r="I26" s="56"/>
      <c r="J26" s="57"/>
      <c r="K26" s="57"/>
    </row>
    <row r="27" spans="1:11" s="38" customFormat="1" ht="16.149999999999999" customHeight="1" x14ac:dyDescent="0.3">
      <c r="A27" s="50"/>
      <c r="B27" s="50"/>
      <c r="C27" s="50"/>
      <c r="D27" s="63"/>
      <c r="E27" s="63"/>
      <c r="F27" s="56"/>
      <c r="G27" s="56"/>
      <c r="H27" s="56"/>
      <c r="I27" s="56"/>
      <c r="J27" s="57"/>
      <c r="K27" s="57"/>
    </row>
    <row r="28" spans="1:11" s="43" customFormat="1" ht="102" customHeight="1" x14ac:dyDescent="0.3">
      <c r="A28" s="41" t="s">
        <v>41</v>
      </c>
      <c r="B28" s="42" t="s">
        <v>42</v>
      </c>
      <c r="C28" s="31" t="s">
        <v>43</v>
      </c>
      <c r="D28" s="57">
        <f>SUM(D29:D42)</f>
        <v>20117.199999999997</v>
      </c>
      <c r="E28" s="57">
        <f>SUM(E29:E42)</f>
        <v>19166.400000000001</v>
      </c>
      <c r="F28" s="57">
        <f>SUM(F29:F43)</f>
        <v>650.1</v>
      </c>
      <c r="G28" s="57">
        <f t="shared" ref="G28" si="6">SUM(G29:G43)</f>
        <v>646</v>
      </c>
      <c r="H28" s="57">
        <f t="shared" ref="H28" si="7">SUM(H29:H43)</f>
        <v>642.70000000000005</v>
      </c>
      <c r="I28" s="57">
        <f t="shared" ref="I28" si="8">SUM(I29:I43)</f>
        <v>638.6</v>
      </c>
      <c r="J28" s="57">
        <f>D28+F28</f>
        <v>20767.299999999996</v>
      </c>
      <c r="K28" s="57">
        <f>E28+H28</f>
        <v>19809.100000000002</v>
      </c>
    </row>
    <row r="29" spans="1:11" s="38" customFormat="1" ht="18.75" x14ac:dyDescent="0.3">
      <c r="A29" s="29" t="s">
        <v>14</v>
      </c>
      <c r="B29" s="42"/>
      <c r="C29" s="44"/>
      <c r="D29" s="56">
        <v>15818</v>
      </c>
      <c r="E29" s="56">
        <v>15108.1</v>
      </c>
      <c r="F29" s="57"/>
      <c r="G29" s="57"/>
      <c r="H29" s="57"/>
      <c r="I29" s="57"/>
      <c r="J29" s="57">
        <f>D29+F29</f>
        <v>15818</v>
      </c>
      <c r="K29" s="57">
        <f t="shared" ref="K29:K38" si="9">E29+H29</f>
        <v>15108.1</v>
      </c>
    </row>
    <row r="30" spans="1:11" s="38" customFormat="1" ht="18.75" x14ac:dyDescent="0.3">
      <c r="A30" s="29" t="s">
        <v>15</v>
      </c>
      <c r="B30" s="45"/>
      <c r="C30" s="46"/>
      <c r="D30" s="55">
        <v>3471.8</v>
      </c>
      <c r="E30" s="59">
        <v>3316.3</v>
      </c>
      <c r="F30" s="56"/>
      <c r="G30" s="56"/>
      <c r="H30" s="56"/>
      <c r="I30" s="56"/>
      <c r="J30" s="57">
        <f t="shared" ref="J30:J43" si="10">D30+F30</f>
        <v>3471.8</v>
      </c>
      <c r="K30" s="57">
        <f t="shared" si="9"/>
        <v>3316.3</v>
      </c>
    </row>
    <row r="31" spans="1:11" s="38" customFormat="1" ht="18.75" x14ac:dyDescent="0.3">
      <c r="A31" s="29" t="s">
        <v>16</v>
      </c>
      <c r="B31" s="45"/>
      <c r="C31" s="46"/>
      <c r="D31" s="56">
        <v>258.3</v>
      </c>
      <c r="E31" s="59">
        <v>229</v>
      </c>
      <c r="F31" s="56">
        <v>4.0999999999999996</v>
      </c>
      <c r="G31" s="56"/>
      <c r="H31" s="56">
        <v>4.0999999999999996</v>
      </c>
      <c r="I31" s="56"/>
      <c r="J31" s="57">
        <f t="shared" si="10"/>
        <v>262.40000000000003</v>
      </c>
      <c r="K31" s="57">
        <f t="shared" si="9"/>
        <v>233.1</v>
      </c>
    </row>
    <row r="32" spans="1:11" s="38" customFormat="1" ht="18.75" x14ac:dyDescent="0.3">
      <c r="A32" s="29" t="s">
        <v>17</v>
      </c>
      <c r="B32" s="45"/>
      <c r="C32" s="46"/>
      <c r="D32" s="56">
        <v>223.8</v>
      </c>
      <c r="E32" s="59">
        <v>218</v>
      </c>
      <c r="F32" s="56"/>
      <c r="G32" s="56"/>
      <c r="H32" s="56"/>
      <c r="I32" s="56"/>
      <c r="J32" s="57">
        <f t="shared" si="10"/>
        <v>223.8</v>
      </c>
      <c r="K32" s="57">
        <f t="shared" si="9"/>
        <v>218</v>
      </c>
    </row>
    <row r="33" spans="1:11" s="38" customFormat="1" ht="18.75" x14ac:dyDescent="0.3">
      <c r="A33" s="29" t="s">
        <v>18</v>
      </c>
      <c r="B33" s="45"/>
      <c r="C33" s="46"/>
      <c r="D33" s="56">
        <v>130</v>
      </c>
      <c r="E33" s="59">
        <v>95.3</v>
      </c>
      <c r="F33" s="56"/>
      <c r="G33" s="56"/>
      <c r="H33" s="56"/>
      <c r="I33" s="56"/>
      <c r="J33" s="57">
        <f t="shared" si="10"/>
        <v>130</v>
      </c>
      <c r="K33" s="57">
        <f t="shared" si="9"/>
        <v>95.3</v>
      </c>
    </row>
    <row r="34" spans="1:11" s="38" customFormat="1" ht="18.75" x14ac:dyDescent="0.3">
      <c r="A34" s="29" t="s">
        <v>19</v>
      </c>
      <c r="B34" s="45"/>
      <c r="C34" s="46"/>
      <c r="D34" s="56">
        <v>214.5</v>
      </c>
      <c r="E34" s="59">
        <v>198.9</v>
      </c>
      <c r="F34" s="56"/>
      <c r="G34" s="56"/>
      <c r="H34" s="56"/>
      <c r="I34" s="56"/>
      <c r="J34" s="57">
        <f t="shared" si="10"/>
        <v>214.5</v>
      </c>
      <c r="K34" s="57">
        <f t="shared" si="9"/>
        <v>198.9</v>
      </c>
    </row>
    <row r="35" spans="1:11" s="38" customFormat="1" ht="18.75" hidden="1" x14ac:dyDescent="0.3">
      <c r="A35" s="29" t="s">
        <v>20</v>
      </c>
      <c r="B35" s="45"/>
      <c r="C35" s="39"/>
      <c r="D35" s="56"/>
      <c r="E35" s="56"/>
      <c r="F35" s="56"/>
      <c r="G35" s="56"/>
      <c r="H35" s="56"/>
      <c r="I35" s="56"/>
      <c r="J35" s="57">
        <f t="shared" si="10"/>
        <v>0</v>
      </c>
      <c r="K35" s="57">
        <f t="shared" si="9"/>
        <v>0</v>
      </c>
    </row>
    <row r="36" spans="1:11" s="38" customFormat="1" ht="18.75" hidden="1" x14ac:dyDescent="0.3">
      <c r="A36" s="29" t="s">
        <v>50</v>
      </c>
      <c r="B36" s="45"/>
      <c r="C36" s="39"/>
      <c r="D36" s="56"/>
      <c r="E36" s="56"/>
      <c r="F36" s="56"/>
      <c r="G36" s="56"/>
      <c r="H36" s="56"/>
      <c r="I36" s="56"/>
      <c r="J36" s="57">
        <f t="shared" si="10"/>
        <v>0</v>
      </c>
      <c r="K36" s="57">
        <f t="shared" si="9"/>
        <v>0</v>
      </c>
    </row>
    <row r="37" spans="1:11" s="38" customFormat="1" ht="18.75" hidden="1" x14ac:dyDescent="0.3">
      <c r="A37" s="29" t="s">
        <v>21</v>
      </c>
      <c r="B37" s="45"/>
      <c r="C37" s="39"/>
      <c r="D37" s="56"/>
      <c r="E37" s="56"/>
      <c r="F37" s="56"/>
      <c r="G37" s="56"/>
      <c r="H37" s="56"/>
      <c r="I37" s="56"/>
      <c r="J37" s="57">
        <f t="shared" si="10"/>
        <v>0</v>
      </c>
      <c r="K37" s="57">
        <f t="shared" si="9"/>
        <v>0</v>
      </c>
    </row>
    <row r="38" spans="1:11" s="38" customFormat="1" ht="18.75" hidden="1" x14ac:dyDescent="0.3">
      <c r="A38" s="29" t="s">
        <v>22</v>
      </c>
      <c r="B38" s="45"/>
      <c r="C38" s="39"/>
      <c r="D38" s="56"/>
      <c r="E38" s="56"/>
      <c r="F38" s="56"/>
      <c r="G38" s="56"/>
      <c r="H38" s="56"/>
      <c r="I38" s="56"/>
      <c r="J38" s="57">
        <f t="shared" si="10"/>
        <v>0</v>
      </c>
      <c r="K38" s="57">
        <f t="shared" si="9"/>
        <v>0</v>
      </c>
    </row>
    <row r="39" spans="1:11" s="38" customFormat="1" ht="18.75" x14ac:dyDescent="0.3">
      <c r="A39" s="29" t="s">
        <v>66</v>
      </c>
      <c r="B39" s="45"/>
      <c r="C39" s="39"/>
      <c r="D39" s="56">
        <v>0.8</v>
      </c>
      <c r="E39" s="56">
        <v>0.8</v>
      </c>
      <c r="F39" s="56"/>
      <c r="G39" s="56"/>
      <c r="H39" s="56"/>
      <c r="I39" s="56"/>
      <c r="J39" s="57"/>
      <c r="K39" s="57"/>
    </row>
    <row r="40" spans="1:11" s="38" customFormat="1" ht="18.75" x14ac:dyDescent="0.3">
      <c r="A40" s="29" t="s">
        <v>23</v>
      </c>
      <c r="B40" s="42"/>
      <c r="C40" s="31"/>
      <c r="D40" s="57"/>
      <c r="E40" s="57"/>
      <c r="F40" s="56">
        <v>530.20000000000005</v>
      </c>
      <c r="G40" s="56">
        <v>530.20000000000005</v>
      </c>
      <c r="H40" s="56">
        <v>528.20000000000005</v>
      </c>
      <c r="I40" s="56">
        <v>528.20000000000005</v>
      </c>
      <c r="J40" s="57">
        <f t="shared" si="10"/>
        <v>530.20000000000005</v>
      </c>
      <c r="K40" s="57">
        <f>H40</f>
        <v>528.20000000000005</v>
      </c>
    </row>
    <row r="41" spans="1:11" s="38" customFormat="1" ht="18.75" hidden="1" x14ac:dyDescent="0.3">
      <c r="A41" s="29" t="s">
        <v>24</v>
      </c>
      <c r="B41" s="45"/>
      <c r="C41" s="39"/>
      <c r="D41" s="56"/>
      <c r="E41" s="56"/>
      <c r="F41" s="56"/>
      <c r="G41" s="56"/>
      <c r="H41" s="56"/>
      <c r="I41" s="56"/>
      <c r="J41" s="57">
        <f t="shared" si="10"/>
        <v>0</v>
      </c>
      <c r="K41" s="57">
        <f t="shared" ref="K41:K43" si="11">H41</f>
        <v>0</v>
      </c>
    </row>
    <row r="42" spans="1:11" s="38" customFormat="1" ht="18.75" hidden="1" x14ac:dyDescent="0.3">
      <c r="A42" s="29" t="s">
        <v>25</v>
      </c>
      <c r="B42" s="42"/>
      <c r="C42" s="31"/>
      <c r="D42" s="57"/>
      <c r="E42" s="57"/>
      <c r="F42" s="57"/>
      <c r="G42" s="57"/>
      <c r="H42" s="57"/>
      <c r="I42" s="57"/>
      <c r="J42" s="57">
        <f t="shared" si="10"/>
        <v>0</v>
      </c>
      <c r="K42" s="57">
        <f t="shared" si="11"/>
        <v>0</v>
      </c>
    </row>
    <row r="43" spans="1:11" s="38" customFormat="1" ht="18.75" x14ac:dyDescent="0.3">
      <c r="A43" s="29" t="s">
        <v>68</v>
      </c>
      <c r="B43" s="42"/>
      <c r="C43" s="31"/>
      <c r="D43" s="57"/>
      <c r="E43" s="57"/>
      <c r="F43" s="56">
        <v>115.8</v>
      </c>
      <c r="G43" s="56">
        <v>115.8</v>
      </c>
      <c r="H43" s="56">
        <v>110.4</v>
      </c>
      <c r="I43" s="56">
        <v>110.4</v>
      </c>
      <c r="J43" s="57">
        <f t="shared" si="10"/>
        <v>115.8</v>
      </c>
      <c r="K43" s="57">
        <f t="shared" si="11"/>
        <v>110.4</v>
      </c>
    </row>
    <row r="44" spans="1:11" s="38" customFormat="1" ht="18.75" x14ac:dyDescent="0.3">
      <c r="A44" s="29"/>
      <c r="B44" s="42"/>
      <c r="C44" s="50"/>
      <c r="D44" s="57"/>
      <c r="E44" s="57"/>
      <c r="F44" s="56"/>
      <c r="G44" s="56"/>
      <c r="H44" s="56"/>
      <c r="I44" s="56"/>
      <c r="J44" s="57"/>
      <c r="K44" s="57"/>
    </row>
    <row r="45" spans="1:11" s="38" customFormat="1" ht="18.75" x14ac:dyDescent="0.3">
      <c r="A45" s="41" t="s">
        <v>44</v>
      </c>
      <c r="B45" s="42" t="s">
        <v>45</v>
      </c>
      <c r="C45" s="31" t="s">
        <v>46</v>
      </c>
      <c r="D45" s="57">
        <f>SUM(D46:D59)</f>
        <v>318.70000000000005</v>
      </c>
      <c r="E45" s="57">
        <f t="shared" ref="E45:I45" si="12">SUM(E46:E59)</f>
        <v>308.3</v>
      </c>
      <c r="F45" s="57">
        <f t="shared" si="12"/>
        <v>0</v>
      </c>
      <c r="G45" s="57">
        <f t="shared" si="12"/>
        <v>0</v>
      </c>
      <c r="H45" s="57">
        <f t="shared" si="12"/>
        <v>0</v>
      </c>
      <c r="I45" s="57">
        <f t="shared" si="12"/>
        <v>0</v>
      </c>
      <c r="J45" s="57">
        <f t="shared" ref="J45" si="13">SUM(J46:J59)</f>
        <v>318.70000000000005</v>
      </c>
      <c r="K45" s="57">
        <f>E45</f>
        <v>308.3</v>
      </c>
    </row>
    <row r="46" spans="1:11" s="38" customFormat="1" ht="18.75" hidden="1" x14ac:dyDescent="0.3">
      <c r="A46" s="29" t="s">
        <v>14</v>
      </c>
      <c r="B46" s="42"/>
      <c r="C46" s="31"/>
      <c r="D46" s="57"/>
      <c r="E46" s="57"/>
      <c r="F46" s="56"/>
      <c r="G46" s="56"/>
      <c r="H46" s="56"/>
      <c r="I46" s="56"/>
      <c r="J46" s="57"/>
      <c r="K46" s="57"/>
    </row>
    <row r="47" spans="1:11" s="38" customFormat="1" ht="18.75" hidden="1" x14ac:dyDescent="0.3">
      <c r="A47" s="29" t="s">
        <v>15</v>
      </c>
      <c r="B47" s="42"/>
      <c r="C47" s="31"/>
      <c r="D47" s="57"/>
      <c r="E47" s="57"/>
      <c r="F47" s="56"/>
      <c r="G47" s="56"/>
      <c r="H47" s="56"/>
      <c r="I47" s="56"/>
      <c r="J47" s="57"/>
      <c r="K47" s="57"/>
    </row>
    <row r="48" spans="1:11" s="38" customFormat="1" ht="18.75" hidden="1" x14ac:dyDescent="0.3">
      <c r="A48" s="29" t="s">
        <v>16</v>
      </c>
      <c r="B48" s="42"/>
      <c r="C48" s="31"/>
      <c r="D48" s="57"/>
      <c r="E48" s="57"/>
      <c r="F48" s="56"/>
      <c r="G48" s="56"/>
      <c r="H48" s="56"/>
      <c r="I48" s="56"/>
      <c r="J48" s="57"/>
      <c r="K48" s="57"/>
    </row>
    <row r="49" spans="1:11" s="38" customFormat="1" ht="18.75" x14ac:dyDescent="0.3">
      <c r="A49" s="29" t="s">
        <v>16</v>
      </c>
      <c r="B49" s="42"/>
      <c r="C49" s="31"/>
      <c r="D49" s="56">
        <v>71.400000000000006</v>
      </c>
      <c r="E49" s="56">
        <v>71.400000000000006</v>
      </c>
      <c r="F49" s="56"/>
      <c r="G49" s="56"/>
      <c r="H49" s="56"/>
      <c r="I49" s="56"/>
      <c r="J49" s="57">
        <f>D49+F49</f>
        <v>71.400000000000006</v>
      </c>
      <c r="K49" s="57">
        <f>E49</f>
        <v>71.400000000000006</v>
      </c>
    </row>
    <row r="50" spans="1:11" s="38" customFormat="1" ht="18.75" hidden="1" x14ac:dyDescent="0.3">
      <c r="A50" s="29" t="s">
        <v>18</v>
      </c>
      <c r="B50" s="42"/>
      <c r="C50" s="31"/>
      <c r="D50" s="57"/>
      <c r="E50" s="57"/>
      <c r="F50" s="56"/>
      <c r="G50" s="56"/>
      <c r="H50" s="56"/>
      <c r="I50" s="56"/>
      <c r="J50" s="57">
        <f t="shared" ref="J50:J62" si="14">D50+F50</f>
        <v>0</v>
      </c>
      <c r="K50" s="57">
        <f t="shared" ref="K50:K57" si="15">E46+G46</f>
        <v>0</v>
      </c>
    </row>
    <row r="51" spans="1:11" s="38" customFormat="1" ht="18.75" hidden="1" x14ac:dyDescent="0.3">
      <c r="A51" s="29" t="s">
        <v>19</v>
      </c>
      <c r="B51" s="42"/>
      <c r="C51" s="31"/>
      <c r="D51" s="57"/>
      <c r="E51" s="57"/>
      <c r="F51" s="56"/>
      <c r="G51" s="56"/>
      <c r="H51" s="56"/>
      <c r="I51" s="56"/>
      <c r="J51" s="57">
        <f t="shared" si="14"/>
        <v>0</v>
      </c>
      <c r="K51" s="57">
        <f t="shared" si="15"/>
        <v>0</v>
      </c>
    </row>
    <row r="52" spans="1:11" s="38" customFormat="1" ht="18.75" hidden="1" x14ac:dyDescent="0.3">
      <c r="A52" s="29" t="s">
        <v>20</v>
      </c>
      <c r="B52" s="42"/>
      <c r="C52" s="31"/>
      <c r="D52" s="57"/>
      <c r="E52" s="57"/>
      <c r="F52" s="56"/>
      <c r="G52" s="56"/>
      <c r="H52" s="56"/>
      <c r="I52" s="56"/>
      <c r="J52" s="57">
        <f t="shared" si="14"/>
        <v>0</v>
      </c>
      <c r="K52" s="57">
        <f t="shared" si="15"/>
        <v>0</v>
      </c>
    </row>
    <row r="53" spans="1:11" s="38" customFormat="1" ht="18.75" hidden="1" x14ac:dyDescent="0.3">
      <c r="A53" s="29" t="s">
        <v>21</v>
      </c>
      <c r="B53" s="45"/>
      <c r="C53" s="39"/>
      <c r="D53" s="56"/>
      <c r="E53" s="56"/>
      <c r="F53" s="56"/>
      <c r="G53" s="56"/>
      <c r="H53" s="56"/>
      <c r="I53" s="56"/>
      <c r="J53" s="57">
        <f t="shared" si="14"/>
        <v>0</v>
      </c>
      <c r="K53" s="57">
        <f t="shared" si="15"/>
        <v>71.400000000000006</v>
      </c>
    </row>
    <row r="54" spans="1:11" s="38" customFormat="1" ht="18.75" hidden="1" x14ac:dyDescent="0.3">
      <c r="A54" s="29" t="s">
        <v>22</v>
      </c>
      <c r="B54" s="45"/>
      <c r="C54" s="39"/>
      <c r="D54" s="56"/>
      <c r="E54" s="56"/>
      <c r="F54" s="56"/>
      <c r="G54" s="56"/>
      <c r="H54" s="56"/>
      <c r="I54" s="56"/>
      <c r="J54" s="57">
        <f t="shared" si="14"/>
        <v>0</v>
      </c>
      <c r="K54" s="57">
        <f t="shared" si="15"/>
        <v>0</v>
      </c>
    </row>
    <row r="55" spans="1:11" s="38" customFormat="1" ht="18.75" hidden="1" x14ac:dyDescent="0.3">
      <c r="A55" s="29" t="s">
        <v>23</v>
      </c>
      <c r="B55" s="45"/>
      <c r="C55" s="39"/>
      <c r="D55" s="56"/>
      <c r="E55" s="56"/>
      <c r="F55" s="56"/>
      <c r="G55" s="56"/>
      <c r="H55" s="56"/>
      <c r="I55" s="56"/>
      <c r="J55" s="57">
        <f t="shared" si="14"/>
        <v>0</v>
      </c>
      <c r="K55" s="57">
        <f t="shared" si="15"/>
        <v>0</v>
      </c>
    </row>
    <row r="56" spans="1:11" s="38" customFormat="1" ht="18.75" hidden="1" x14ac:dyDescent="0.3">
      <c r="A56" s="29" t="s">
        <v>24</v>
      </c>
      <c r="B56" s="45"/>
      <c r="C56" s="39"/>
      <c r="D56" s="56"/>
      <c r="E56" s="56"/>
      <c r="F56" s="56"/>
      <c r="G56" s="56"/>
      <c r="H56" s="56"/>
      <c r="I56" s="56"/>
      <c r="J56" s="57">
        <f t="shared" si="14"/>
        <v>0</v>
      </c>
      <c r="K56" s="57">
        <f t="shared" si="15"/>
        <v>0</v>
      </c>
    </row>
    <row r="57" spans="1:11" s="38" customFormat="1" ht="18.75" hidden="1" x14ac:dyDescent="0.3">
      <c r="A57" s="29" t="s">
        <v>25</v>
      </c>
      <c r="B57" s="42"/>
      <c r="C57" s="31"/>
      <c r="D57" s="57"/>
      <c r="E57" s="57"/>
      <c r="F57" s="57"/>
      <c r="G57" s="57"/>
      <c r="H57" s="57"/>
      <c r="I57" s="57"/>
      <c r="J57" s="57">
        <f t="shared" si="14"/>
        <v>0</v>
      </c>
      <c r="K57" s="57">
        <f t="shared" si="15"/>
        <v>0</v>
      </c>
    </row>
    <row r="58" spans="1:11" s="38" customFormat="1" ht="18.75" x14ac:dyDescent="0.3">
      <c r="A58" s="29" t="s">
        <v>17</v>
      </c>
      <c r="B58" s="42"/>
      <c r="C58" s="31"/>
      <c r="D58" s="56">
        <v>201.3</v>
      </c>
      <c r="E58" s="56">
        <v>190.9</v>
      </c>
      <c r="F58" s="56"/>
      <c r="G58" s="56"/>
      <c r="H58" s="56"/>
      <c r="I58" s="56"/>
      <c r="J58" s="57">
        <f t="shared" si="14"/>
        <v>201.3</v>
      </c>
      <c r="K58" s="57">
        <f>E58+G58</f>
        <v>190.9</v>
      </c>
    </row>
    <row r="59" spans="1:11" s="38" customFormat="1" ht="18.75" x14ac:dyDescent="0.3">
      <c r="A59" s="29" t="s">
        <v>66</v>
      </c>
      <c r="B59" s="42"/>
      <c r="C59" s="50"/>
      <c r="D59" s="56">
        <v>46</v>
      </c>
      <c r="E59" s="56">
        <v>46</v>
      </c>
      <c r="F59" s="56"/>
      <c r="G59" s="56"/>
      <c r="H59" s="56"/>
      <c r="I59" s="56"/>
      <c r="J59" s="57">
        <f t="shared" si="14"/>
        <v>46</v>
      </c>
      <c r="K59" s="57">
        <f>E59+G59</f>
        <v>46</v>
      </c>
    </row>
    <row r="60" spans="1:11" s="38" customFormat="1" ht="18.75" x14ac:dyDescent="0.3">
      <c r="A60" s="29"/>
      <c r="B60" s="42"/>
      <c r="C60" s="50"/>
      <c r="D60" s="56"/>
      <c r="E60" s="56"/>
      <c r="F60" s="56"/>
      <c r="G60" s="56"/>
      <c r="H60" s="56"/>
      <c r="I60" s="56"/>
      <c r="J60" s="57"/>
      <c r="K60" s="57"/>
    </row>
    <row r="61" spans="1:11" s="38" customFormat="1" ht="37.5" x14ac:dyDescent="0.3">
      <c r="A61" s="41" t="s">
        <v>71</v>
      </c>
      <c r="B61" s="42" t="s">
        <v>73</v>
      </c>
      <c r="C61" s="50" t="s">
        <v>72</v>
      </c>
      <c r="D61" s="57">
        <f>D62</f>
        <v>5.8</v>
      </c>
      <c r="E61" s="57">
        <f>E62</f>
        <v>0.8</v>
      </c>
      <c r="F61" s="57"/>
      <c r="G61" s="57"/>
      <c r="H61" s="57"/>
      <c r="I61" s="57"/>
      <c r="J61" s="57">
        <f t="shared" si="14"/>
        <v>5.8</v>
      </c>
      <c r="K61" s="57">
        <f t="shared" ref="K61:K62" si="16">E61+G61</f>
        <v>0.8</v>
      </c>
    </row>
    <row r="62" spans="1:11" s="38" customFormat="1" ht="18.75" x14ac:dyDescent="0.3">
      <c r="A62" s="29" t="s">
        <v>17</v>
      </c>
      <c r="B62" s="42"/>
      <c r="C62" s="50"/>
      <c r="D62" s="56">
        <v>5.8</v>
      </c>
      <c r="E62" s="56">
        <v>0.8</v>
      </c>
      <c r="F62" s="56"/>
      <c r="G62" s="56"/>
      <c r="H62" s="56"/>
      <c r="I62" s="56"/>
      <c r="J62" s="57">
        <f t="shared" si="14"/>
        <v>5.8</v>
      </c>
      <c r="K62" s="57">
        <f t="shared" si="16"/>
        <v>0.8</v>
      </c>
    </row>
    <row r="63" spans="1:11" s="38" customFormat="1" ht="18.75" x14ac:dyDescent="0.3">
      <c r="A63" s="29"/>
      <c r="B63" s="42"/>
      <c r="C63" s="50"/>
      <c r="D63" s="56"/>
      <c r="E63" s="56"/>
      <c r="F63" s="56"/>
      <c r="G63" s="56"/>
      <c r="H63" s="56"/>
      <c r="I63" s="56"/>
      <c r="J63" s="57"/>
      <c r="K63" s="57"/>
    </row>
    <row r="64" spans="1:11" s="38" customFormat="1" ht="37.5" x14ac:dyDescent="0.3">
      <c r="A64" s="41" t="s">
        <v>49</v>
      </c>
      <c r="B64" s="42" t="s">
        <v>48</v>
      </c>
      <c r="C64" s="31" t="s">
        <v>47</v>
      </c>
      <c r="D64" s="57">
        <f>SUM(D65:D77)</f>
        <v>103</v>
      </c>
      <c r="E64" s="57">
        <f>SUM(E65:E77)</f>
        <v>103</v>
      </c>
      <c r="F64" s="57"/>
      <c r="G64" s="57"/>
      <c r="H64" s="57"/>
      <c r="I64" s="57"/>
      <c r="J64" s="57">
        <f t="shared" ref="J64:K64" si="17">SUM(J65:J77)</f>
        <v>103</v>
      </c>
      <c r="K64" s="57">
        <f t="shared" si="17"/>
        <v>103</v>
      </c>
    </row>
    <row r="65" spans="1:11" s="38" customFormat="1" ht="18.75" hidden="1" x14ac:dyDescent="0.3">
      <c r="A65" s="29" t="s">
        <v>14</v>
      </c>
      <c r="B65" s="42"/>
      <c r="C65" s="31"/>
      <c r="D65" s="57"/>
      <c r="E65" s="57"/>
      <c r="F65" s="57"/>
      <c r="G65" s="57"/>
      <c r="H65" s="57"/>
      <c r="I65" s="57"/>
      <c r="J65" s="57"/>
      <c r="K65" s="57"/>
    </row>
    <row r="66" spans="1:11" s="38" customFormat="1" ht="18.75" hidden="1" x14ac:dyDescent="0.3">
      <c r="A66" s="29" t="s">
        <v>15</v>
      </c>
      <c r="B66" s="42"/>
      <c r="C66" s="31"/>
      <c r="D66" s="57"/>
      <c r="E66" s="57"/>
      <c r="F66" s="57"/>
      <c r="G66" s="57"/>
      <c r="H66" s="57"/>
      <c r="I66" s="57"/>
      <c r="J66" s="57"/>
      <c r="K66" s="57"/>
    </row>
    <row r="67" spans="1:11" s="38" customFormat="1" ht="18.75" hidden="1" x14ac:dyDescent="0.3">
      <c r="A67" s="29" t="s">
        <v>16</v>
      </c>
      <c r="B67" s="42"/>
      <c r="C67" s="31"/>
      <c r="D67" s="57"/>
      <c r="E67" s="57"/>
      <c r="F67" s="57"/>
      <c r="G67" s="57"/>
      <c r="H67" s="57"/>
      <c r="I67" s="57"/>
      <c r="J67" s="57"/>
      <c r="K67" s="57"/>
    </row>
    <row r="68" spans="1:11" s="38" customFormat="1" ht="18.75" hidden="1" x14ac:dyDescent="0.3">
      <c r="A68" s="29" t="s">
        <v>17</v>
      </c>
      <c r="B68" s="42"/>
      <c r="C68" s="31"/>
      <c r="D68" s="57"/>
      <c r="E68" s="57"/>
      <c r="F68" s="57"/>
      <c r="G68" s="57"/>
      <c r="H68" s="57"/>
      <c r="I68" s="57"/>
      <c r="J68" s="57"/>
      <c r="K68" s="57"/>
    </row>
    <row r="69" spans="1:11" s="38" customFormat="1" ht="18.75" hidden="1" x14ac:dyDescent="0.3">
      <c r="A69" s="29" t="s">
        <v>18</v>
      </c>
      <c r="B69" s="42"/>
      <c r="C69" s="31"/>
      <c r="D69" s="57"/>
      <c r="E69" s="57"/>
      <c r="F69" s="57"/>
      <c r="G69" s="57"/>
      <c r="H69" s="57"/>
      <c r="I69" s="57"/>
      <c r="J69" s="57"/>
      <c r="K69" s="57"/>
    </row>
    <row r="70" spans="1:11" s="38" customFormat="1" ht="18.75" hidden="1" x14ac:dyDescent="0.3">
      <c r="A70" s="29" t="s">
        <v>19</v>
      </c>
      <c r="B70" s="42"/>
      <c r="C70" s="31"/>
      <c r="D70" s="57"/>
      <c r="E70" s="57"/>
      <c r="F70" s="57"/>
      <c r="G70" s="57"/>
      <c r="H70" s="57"/>
      <c r="I70" s="57"/>
      <c r="J70" s="57"/>
      <c r="K70" s="57"/>
    </row>
    <row r="71" spans="1:11" s="38" customFormat="1" ht="18.75" hidden="1" x14ac:dyDescent="0.3">
      <c r="A71" s="29" t="s">
        <v>20</v>
      </c>
      <c r="B71" s="42"/>
      <c r="C71" s="31"/>
      <c r="D71" s="57"/>
      <c r="E71" s="57"/>
      <c r="F71" s="57"/>
      <c r="G71" s="57"/>
      <c r="H71" s="57"/>
      <c r="I71" s="57"/>
      <c r="J71" s="57"/>
      <c r="K71" s="57"/>
    </row>
    <row r="72" spans="1:11" s="38" customFormat="1" ht="18.75" x14ac:dyDescent="0.3">
      <c r="A72" s="29" t="s">
        <v>50</v>
      </c>
      <c r="B72" s="42"/>
      <c r="C72" s="31"/>
      <c r="D72" s="56">
        <v>103</v>
      </c>
      <c r="E72" s="56">
        <v>103</v>
      </c>
      <c r="F72" s="56"/>
      <c r="G72" s="56"/>
      <c r="H72" s="56"/>
      <c r="I72" s="56"/>
      <c r="J72" s="57">
        <f>D72+F72</f>
        <v>103</v>
      </c>
      <c r="K72" s="57">
        <f>E72+G72</f>
        <v>103</v>
      </c>
    </row>
    <row r="73" spans="1:11" s="38" customFormat="1" ht="18.75" hidden="1" x14ac:dyDescent="0.3">
      <c r="A73" s="29" t="s">
        <v>21</v>
      </c>
      <c r="B73" s="42"/>
      <c r="C73" s="31"/>
      <c r="D73" s="57"/>
      <c r="E73" s="57"/>
      <c r="F73" s="57"/>
      <c r="G73" s="57"/>
      <c r="H73" s="57"/>
      <c r="I73" s="57"/>
      <c r="J73" s="57"/>
      <c r="K73" s="57"/>
    </row>
    <row r="74" spans="1:11" s="38" customFormat="1" ht="18.75" hidden="1" x14ac:dyDescent="0.3">
      <c r="A74" s="29" t="s">
        <v>22</v>
      </c>
      <c r="B74" s="42"/>
      <c r="C74" s="31"/>
      <c r="D74" s="57"/>
      <c r="E74" s="57"/>
      <c r="F74" s="57"/>
      <c r="G74" s="57"/>
      <c r="H74" s="57"/>
      <c r="I74" s="57"/>
      <c r="J74" s="57"/>
      <c r="K74" s="57"/>
    </row>
    <row r="75" spans="1:11" s="38" customFormat="1" ht="18.75" hidden="1" x14ac:dyDescent="0.3">
      <c r="A75" s="29" t="s">
        <v>23</v>
      </c>
      <c r="B75" s="42"/>
      <c r="C75" s="31"/>
      <c r="D75" s="57"/>
      <c r="E75" s="57"/>
      <c r="F75" s="57"/>
      <c r="G75" s="57"/>
      <c r="H75" s="57"/>
      <c r="I75" s="57"/>
      <c r="J75" s="57"/>
      <c r="K75" s="57"/>
    </row>
    <row r="76" spans="1:11" s="38" customFormat="1" ht="18.75" hidden="1" x14ac:dyDescent="0.3">
      <c r="A76" s="29" t="s">
        <v>24</v>
      </c>
      <c r="B76" s="42"/>
      <c r="C76" s="31"/>
      <c r="D76" s="57"/>
      <c r="E76" s="57"/>
      <c r="F76" s="57"/>
      <c r="G76" s="57"/>
      <c r="H76" s="57"/>
      <c r="I76" s="57"/>
      <c r="J76" s="57"/>
      <c r="K76" s="57"/>
    </row>
    <row r="77" spans="1:11" s="38" customFormat="1" ht="18.75" hidden="1" x14ac:dyDescent="0.3">
      <c r="A77" s="29" t="s">
        <v>25</v>
      </c>
      <c r="B77" s="42"/>
      <c r="C77" s="31"/>
      <c r="D77" s="57"/>
      <c r="E77" s="57"/>
      <c r="F77" s="57"/>
      <c r="G77" s="57"/>
      <c r="H77" s="57"/>
      <c r="I77" s="57"/>
      <c r="J77" s="57"/>
      <c r="K77" s="57"/>
    </row>
    <row r="78" spans="1:11" s="38" customFormat="1" ht="18.75" hidden="1" x14ac:dyDescent="0.3">
      <c r="A78" s="29" t="s">
        <v>24</v>
      </c>
      <c r="B78" s="30"/>
      <c r="C78" s="31"/>
      <c r="D78" s="56"/>
      <c r="E78" s="56"/>
      <c r="F78" s="56">
        <v>17173</v>
      </c>
      <c r="G78" s="56"/>
      <c r="H78" s="56">
        <v>17173</v>
      </c>
      <c r="I78" s="56"/>
      <c r="J78" s="57">
        <f>D78+F78</f>
        <v>17173</v>
      </c>
      <c r="K78" s="57">
        <f>E78+H78</f>
        <v>17173</v>
      </c>
    </row>
    <row r="79" spans="1:11" s="38" customFormat="1" ht="18.75" x14ac:dyDescent="0.3">
      <c r="A79" s="29"/>
      <c r="B79" s="30"/>
      <c r="C79" s="31"/>
      <c r="D79" s="56"/>
      <c r="E79" s="56"/>
      <c r="F79" s="56"/>
      <c r="G79" s="56"/>
      <c r="H79" s="56"/>
      <c r="I79" s="56"/>
      <c r="J79" s="57"/>
      <c r="K79" s="57"/>
    </row>
    <row r="80" spans="1:11" s="38" customFormat="1" ht="36" customHeight="1" x14ac:dyDescent="0.3">
      <c r="A80" s="41" t="s">
        <v>54</v>
      </c>
      <c r="B80" s="42" t="s">
        <v>56</v>
      </c>
      <c r="C80" s="31" t="s">
        <v>55</v>
      </c>
      <c r="D80" s="56"/>
      <c r="E80" s="56"/>
      <c r="F80" s="57">
        <f>F81</f>
        <v>40</v>
      </c>
      <c r="G80" s="56"/>
      <c r="H80" s="57">
        <f>H81</f>
        <v>26</v>
      </c>
      <c r="I80" s="56"/>
      <c r="J80" s="57">
        <f>F80</f>
        <v>40</v>
      </c>
      <c r="K80" s="57">
        <f>H80</f>
        <v>26</v>
      </c>
    </row>
    <row r="81" spans="1:11" s="38" customFormat="1" ht="18.75" x14ac:dyDescent="0.3">
      <c r="A81" s="29" t="s">
        <v>17</v>
      </c>
      <c r="B81" s="30"/>
      <c r="C81" s="31"/>
      <c r="D81" s="56"/>
      <c r="E81" s="56"/>
      <c r="F81" s="56">
        <v>40</v>
      </c>
      <c r="G81" s="56"/>
      <c r="H81" s="56">
        <v>26</v>
      </c>
      <c r="I81" s="56"/>
      <c r="J81" s="57">
        <f>F81</f>
        <v>40</v>
      </c>
      <c r="K81" s="57">
        <f>H81</f>
        <v>26</v>
      </c>
    </row>
    <row r="82" spans="1:11" s="38" customFormat="1" ht="18.75" x14ac:dyDescent="0.3">
      <c r="A82" s="29"/>
      <c r="B82" s="30"/>
      <c r="C82" s="31"/>
      <c r="D82" s="56"/>
      <c r="E82" s="56"/>
      <c r="F82" s="56"/>
      <c r="G82" s="56"/>
      <c r="H82" s="56"/>
      <c r="I82" s="56"/>
      <c r="J82" s="57"/>
      <c r="K82" s="57"/>
    </row>
    <row r="83" spans="1:11" s="38" customFormat="1" ht="18.75" x14ac:dyDescent="0.3">
      <c r="A83" s="41" t="s">
        <v>58</v>
      </c>
      <c r="B83" s="42" t="s">
        <v>65</v>
      </c>
      <c r="C83" s="36" t="s">
        <v>59</v>
      </c>
      <c r="D83" s="57">
        <f>D84</f>
        <v>111090.2</v>
      </c>
      <c r="E83" s="57">
        <f>E84</f>
        <v>111090.2</v>
      </c>
      <c r="F83" s="56"/>
      <c r="G83" s="56"/>
      <c r="H83" s="56"/>
      <c r="I83" s="56"/>
      <c r="J83" s="57">
        <f>J84</f>
        <v>111090.2</v>
      </c>
      <c r="K83" s="57">
        <f>K84</f>
        <v>111090.2</v>
      </c>
    </row>
    <row r="84" spans="1:11" s="38" customFormat="1" ht="18.75" x14ac:dyDescent="0.3">
      <c r="A84" s="29" t="s">
        <v>60</v>
      </c>
      <c r="B84" s="30"/>
      <c r="C84" s="31"/>
      <c r="D84" s="56">
        <v>111090.2</v>
      </c>
      <c r="E84" s="56">
        <v>111090.2</v>
      </c>
      <c r="F84" s="56"/>
      <c r="G84" s="56"/>
      <c r="H84" s="56"/>
      <c r="I84" s="56"/>
      <c r="J84" s="57">
        <f>D84</f>
        <v>111090.2</v>
      </c>
      <c r="K84" s="57">
        <f>E84</f>
        <v>111090.2</v>
      </c>
    </row>
    <row r="85" spans="1:11" s="38" customFormat="1" ht="18.75" x14ac:dyDescent="0.3">
      <c r="A85" s="29"/>
      <c r="B85" s="30"/>
      <c r="C85" s="31"/>
      <c r="D85" s="56"/>
      <c r="E85" s="56"/>
      <c r="F85" s="56"/>
      <c r="G85" s="56"/>
      <c r="H85" s="56"/>
      <c r="I85" s="56"/>
      <c r="J85" s="57"/>
      <c r="K85" s="57"/>
    </row>
    <row r="86" spans="1:11" s="38" customFormat="1" ht="216.75" customHeight="1" x14ac:dyDescent="0.3">
      <c r="A86" s="51" t="s">
        <v>61</v>
      </c>
      <c r="B86" s="52" t="s">
        <v>65</v>
      </c>
      <c r="C86" s="53" t="s">
        <v>62</v>
      </c>
      <c r="D86" s="60"/>
      <c r="E86" s="58"/>
      <c r="F86" s="58">
        <f>F87</f>
        <v>8000</v>
      </c>
      <c r="G86" s="58"/>
      <c r="H86" s="58">
        <f>H87</f>
        <v>7943.4</v>
      </c>
      <c r="I86" s="58"/>
      <c r="J86" s="58">
        <f>J87</f>
        <v>8000</v>
      </c>
      <c r="K86" s="58">
        <f>H86</f>
        <v>7943.4</v>
      </c>
    </row>
    <row r="87" spans="1:11" s="38" customFormat="1" ht="18.75" x14ac:dyDescent="0.3">
      <c r="A87" s="29" t="s">
        <v>60</v>
      </c>
      <c r="B87" s="30"/>
      <c r="C87" s="31"/>
      <c r="D87" s="56"/>
      <c r="E87" s="56"/>
      <c r="F87" s="56">
        <v>8000</v>
      </c>
      <c r="G87" s="56"/>
      <c r="H87" s="56">
        <v>7943.4</v>
      </c>
      <c r="I87" s="56"/>
      <c r="J87" s="57">
        <f>F87</f>
        <v>8000</v>
      </c>
      <c r="K87" s="57">
        <f>H87</f>
        <v>7943.4</v>
      </c>
    </row>
    <row r="88" spans="1:11" s="38" customFormat="1" ht="18.75" x14ac:dyDescent="0.3">
      <c r="A88" s="29"/>
      <c r="B88" s="30"/>
      <c r="C88" s="31"/>
      <c r="D88" s="56"/>
      <c r="E88" s="56"/>
      <c r="F88" s="56"/>
      <c r="G88" s="56"/>
      <c r="H88" s="56"/>
      <c r="I88" s="56"/>
      <c r="J88" s="57"/>
      <c r="K88" s="57"/>
    </row>
    <row r="89" spans="1:11" s="38" customFormat="1" ht="41.25" customHeight="1" x14ac:dyDescent="0.3">
      <c r="A89" s="41" t="s">
        <v>63</v>
      </c>
      <c r="B89" s="42" t="s">
        <v>65</v>
      </c>
      <c r="C89" s="37" t="s">
        <v>64</v>
      </c>
      <c r="D89" s="57">
        <f>D90</f>
        <v>0</v>
      </c>
      <c r="E89" s="57">
        <f>E90</f>
        <v>0</v>
      </c>
      <c r="F89" s="57">
        <f>F91</f>
        <v>500</v>
      </c>
      <c r="G89" s="57">
        <f t="shared" ref="G89:I89" si="18">G91</f>
        <v>500</v>
      </c>
      <c r="H89" s="57">
        <f t="shared" si="18"/>
        <v>500</v>
      </c>
      <c r="I89" s="57">
        <f t="shared" si="18"/>
        <v>500</v>
      </c>
      <c r="J89" s="57">
        <f>D89+F89</f>
        <v>500</v>
      </c>
      <c r="K89" s="57">
        <f>E89+H89</f>
        <v>500</v>
      </c>
    </row>
    <row r="90" spans="1:11" s="38" customFormat="1" ht="18.75" hidden="1" x14ac:dyDescent="0.3">
      <c r="A90" s="29"/>
      <c r="B90" s="30"/>
      <c r="C90" s="31"/>
      <c r="D90" s="56"/>
      <c r="E90" s="56"/>
      <c r="F90" s="56"/>
      <c r="G90" s="56"/>
      <c r="H90" s="56"/>
      <c r="I90" s="56"/>
      <c r="J90" s="57">
        <f>D90</f>
        <v>0</v>
      </c>
      <c r="K90" s="57">
        <f>E90</f>
        <v>0</v>
      </c>
    </row>
    <row r="91" spans="1:11" s="38" customFormat="1" ht="18.75" x14ac:dyDescent="0.3">
      <c r="A91" s="29" t="s">
        <v>25</v>
      </c>
      <c r="B91" s="30"/>
      <c r="C91" s="31"/>
      <c r="D91" s="56"/>
      <c r="E91" s="56"/>
      <c r="F91" s="56">
        <v>500</v>
      </c>
      <c r="G91" s="56">
        <v>500</v>
      </c>
      <c r="H91" s="56">
        <v>500</v>
      </c>
      <c r="I91" s="56">
        <v>500</v>
      </c>
      <c r="J91" s="57">
        <f>F91</f>
        <v>500</v>
      </c>
      <c r="K91" s="57">
        <f>H91</f>
        <v>500</v>
      </c>
    </row>
    <row r="92" spans="1:11" s="7" customFormat="1" ht="18.75" hidden="1" x14ac:dyDescent="0.3">
      <c r="A92" s="29"/>
      <c r="B92" s="30"/>
      <c r="C92" s="31"/>
      <c r="D92" s="28"/>
      <c r="E92" s="28"/>
      <c r="F92" s="28"/>
      <c r="G92" s="28"/>
      <c r="H92" s="28"/>
      <c r="I92" s="28"/>
      <c r="J92" s="28"/>
      <c r="K92" s="28"/>
    </row>
    <row r="93" spans="1:11" s="7" customFormat="1" ht="18.75" hidden="1" x14ac:dyDescent="0.3">
      <c r="A93" s="29"/>
      <c r="B93" s="30"/>
      <c r="C93" s="31"/>
      <c r="D93" s="32"/>
      <c r="E93" s="32"/>
      <c r="F93" s="28"/>
      <c r="G93" s="28"/>
      <c r="H93" s="28"/>
      <c r="I93" s="28"/>
      <c r="J93" s="35"/>
      <c r="K93" s="35"/>
    </row>
    <row r="94" spans="1:11" s="7" customFormat="1" ht="18.75" hidden="1" x14ac:dyDescent="0.3">
      <c r="A94" s="29"/>
      <c r="B94" s="30"/>
      <c r="C94" s="31"/>
      <c r="D94" s="32"/>
      <c r="E94" s="32"/>
      <c r="F94" s="32"/>
      <c r="G94" s="32"/>
      <c r="H94" s="32"/>
      <c r="I94" s="32"/>
      <c r="J94" s="32"/>
      <c r="K94" s="32"/>
    </row>
    <row r="95" spans="1:11" s="7" customFormat="1" ht="20.25" customHeight="1" x14ac:dyDescent="0.25">
      <c r="A95" s="18"/>
      <c r="B95" s="22"/>
      <c r="C95" s="22"/>
      <c r="D95" s="22"/>
      <c r="E95" s="22"/>
      <c r="F95" s="22"/>
      <c r="G95" s="22"/>
      <c r="H95" s="22"/>
      <c r="I95" s="22"/>
      <c r="J95" s="22"/>
      <c r="K95" s="22"/>
    </row>
    <row r="96" spans="1:11" s="7" customFormat="1" ht="15" hidden="1" x14ac:dyDescent="0.25">
      <c r="A96" s="18"/>
      <c r="B96" s="22"/>
      <c r="C96" s="22"/>
      <c r="D96" s="22"/>
      <c r="E96" s="22"/>
      <c r="F96" s="22"/>
      <c r="G96" s="22"/>
      <c r="H96" s="22"/>
      <c r="I96" s="22"/>
      <c r="J96" s="22"/>
      <c r="K96" s="22"/>
    </row>
    <row r="97" spans="1:11" s="7" customFormat="1" ht="18.75" x14ac:dyDescent="0.3">
      <c r="B97" s="47"/>
      <c r="C97" s="47"/>
      <c r="D97" s="47"/>
      <c r="E97" s="47"/>
      <c r="F97" s="47"/>
      <c r="G97" s="47"/>
      <c r="H97" s="47"/>
      <c r="I97" s="47"/>
      <c r="J97" s="47"/>
      <c r="K97" s="24"/>
    </row>
    <row r="98" spans="1:11" s="7" customFormat="1" ht="18.75" x14ac:dyDescent="0.3">
      <c r="A98" s="47" t="s">
        <v>75</v>
      </c>
      <c r="B98" s="40"/>
      <c r="C98" s="40"/>
      <c r="D98" s="40"/>
      <c r="E98" s="40"/>
      <c r="F98" s="40"/>
      <c r="G98" s="40"/>
      <c r="H98" s="48"/>
      <c r="I98" s="67" t="s">
        <v>53</v>
      </c>
      <c r="J98" s="68"/>
      <c r="K98" s="23"/>
    </row>
    <row r="99" spans="1:11" ht="15" x14ac:dyDescent="0.25">
      <c r="A99" s="54"/>
      <c r="B99" s="26"/>
      <c r="C99" s="26"/>
      <c r="D99" s="26"/>
      <c r="E99" s="26"/>
      <c r="F99" s="26"/>
      <c r="G99" s="26"/>
      <c r="H99" s="27" t="s">
        <v>27</v>
      </c>
      <c r="I99" s="72" t="s">
        <v>52</v>
      </c>
      <c r="J99" s="73"/>
      <c r="K99" s="26"/>
    </row>
    <row r="100" spans="1:11" x14ac:dyDescent="0.2">
      <c r="A100" s="25"/>
      <c r="B100" s="26"/>
      <c r="C100" s="26"/>
      <c r="D100" s="26"/>
      <c r="E100" s="26"/>
      <c r="F100" s="26"/>
      <c r="G100" s="26"/>
      <c r="H100" s="26"/>
      <c r="I100" s="26"/>
      <c r="J100" s="26"/>
      <c r="K100" s="26"/>
    </row>
    <row r="101" spans="1:11" x14ac:dyDescent="0.2">
      <c r="A101" s="25"/>
      <c r="B101" s="26"/>
      <c r="C101" s="26"/>
      <c r="D101" s="26"/>
      <c r="E101" s="26"/>
      <c r="F101" s="26"/>
      <c r="G101" s="26"/>
      <c r="H101" s="26"/>
      <c r="I101" s="26"/>
      <c r="J101" s="26"/>
      <c r="K101" s="26"/>
    </row>
    <row r="102" spans="1:11" x14ac:dyDescent="0.2">
      <c r="A102" s="25"/>
      <c r="B102" s="26"/>
      <c r="C102" s="26"/>
      <c r="D102" s="26"/>
      <c r="E102" s="26"/>
      <c r="F102" s="26"/>
      <c r="G102" s="26"/>
      <c r="H102" s="26"/>
      <c r="I102" s="26"/>
      <c r="J102" s="26"/>
      <c r="K102" s="26"/>
    </row>
    <row r="103" spans="1:11" x14ac:dyDescent="0.2">
      <c r="A103" s="25"/>
      <c r="B103" s="26"/>
      <c r="C103" s="26"/>
      <c r="D103" s="26"/>
      <c r="E103" s="26"/>
      <c r="F103" s="26"/>
      <c r="G103" s="26"/>
      <c r="H103" s="26"/>
      <c r="I103" s="26"/>
      <c r="J103" s="26"/>
      <c r="K103" s="26"/>
    </row>
    <row r="104" spans="1:11" x14ac:dyDescent="0.2">
      <c r="A104" s="25"/>
      <c r="B104" s="26"/>
      <c r="C104" s="26"/>
      <c r="D104" s="26"/>
      <c r="E104" s="26"/>
      <c r="F104" s="26"/>
      <c r="G104" s="26"/>
      <c r="H104" s="26"/>
      <c r="I104" s="26"/>
      <c r="J104" s="26"/>
      <c r="K104" s="26"/>
    </row>
  </sheetData>
  <mergeCells count="23">
    <mergeCell ref="I99:J99"/>
    <mergeCell ref="J1:K1"/>
    <mergeCell ref="A2:K2"/>
    <mergeCell ref="A3:K3"/>
    <mergeCell ref="A4:K4"/>
    <mergeCell ref="A6:A7"/>
    <mergeCell ref="B6:B7"/>
    <mergeCell ref="C6:C7"/>
    <mergeCell ref="D6:E6"/>
    <mergeCell ref="J6:K6"/>
    <mergeCell ref="F6:I6"/>
    <mergeCell ref="K9:K10"/>
    <mergeCell ref="A10:C10"/>
    <mergeCell ref="A26:C26"/>
    <mergeCell ref="A9:C9"/>
    <mergeCell ref="D9:D10"/>
    <mergeCell ref="I98:J98"/>
    <mergeCell ref="E9:E10"/>
    <mergeCell ref="F9:F10"/>
    <mergeCell ref="H9:H10"/>
    <mergeCell ref="J9:J10"/>
    <mergeCell ref="G9:G10"/>
    <mergeCell ref="I9:I10"/>
  </mergeCells>
  <printOptions horizontalCentered="1"/>
  <pageMargins left="0" right="0" top="0" bottom="0" header="0.31496062992125984" footer="0.31496062992125984"/>
  <pageSetup paperSize="9" scale="72" fitToHeight="3" orientation="landscape" r:id="rId1"/>
  <rowBreaks count="1" manualBreakCount="1">
    <brk id="3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Normal="100" zoomScaleSheetLayoutView="100" workbookViewId="0">
      <selection activeCell="E20" sqref="E20"/>
    </sheetView>
  </sheetViews>
  <sheetFormatPr defaultRowHeight="15" x14ac:dyDescent="0.25"/>
  <cols>
    <col min="1" max="1" width="26.85546875" customWidth="1"/>
    <col min="2" max="2" width="26.7109375" customWidth="1"/>
    <col min="3" max="3" width="12.42578125" customWidth="1"/>
    <col min="4" max="4" width="9.42578125" customWidth="1"/>
    <col min="5" max="5" width="11.42578125" customWidth="1"/>
    <col min="6" max="6" width="10.7109375" customWidth="1"/>
    <col min="7" max="7" width="13.5703125" customWidth="1"/>
    <col min="9" max="9" width="11" customWidth="1"/>
    <col min="10" max="10" width="16.85546875" customWidth="1"/>
  </cols>
  <sheetData>
    <row r="1" spans="1:13" ht="66.75" customHeight="1" x14ac:dyDescent="0.3">
      <c r="A1" s="90" t="s">
        <v>76</v>
      </c>
      <c r="B1" s="90"/>
      <c r="C1" s="90"/>
      <c r="D1" s="90"/>
      <c r="E1" s="90"/>
      <c r="F1" s="90"/>
      <c r="G1" s="90"/>
      <c r="H1" s="90"/>
      <c r="I1" s="90"/>
      <c r="J1" s="90"/>
      <c r="K1" s="1"/>
      <c r="L1" s="1"/>
      <c r="M1" s="1"/>
    </row>
    <row r="2" spans="1:13" ht="18.75" customHeight="1" x14ac:dyDescent="0.3">
      <c r="A2" s="8"/>
      <c r="B2" s="92" t="s">
        <v>40</v>
      </c>
      <c r="C2" s="93"/>
      <c r="D2" s="93"/>
      <c r="E2" s="93"/>
      <c r="F2" s="93"/>
      <c r="G2" s="93"/>
      <c r="H2" s="93"/>
      <c r="I2" s="93"/>
      <c r="J2" s="9"/>
      <c r="K2" s="1"/>
      <c r="L2" s="1"/>
      <c r="M2" s="1"/>
    </row>
    <row r="3" spans="1:13" ht="31.5" customHeight="1" x14ac:dyDescent="0.25">
      <c r="A3" s="91" t="s">
        <v>82</v>
      </c>
      <c r="B3" s="91"/>
      <c r="C3" s="91"/>
      <c r="D3" s="91"/>
      <c r="E3" s="91"/>
      <c r="F3" s="91"/>
      <c r="G3" s="91"/>
      <c r="H3" s="91"/>
      <c r="I3" s="91"/>
      <c r="J3" s="91"/>
      <c r="K3" s="1"/>
      <c r="L3" s="1"/>
      <c r="M3" s="1"/>
    </row>
    <row r="4" spans="1:13" ht="6" customHeight="1" x14ac:dyDescent="0.3">
      <c r="A4" s="8"/>
      <c r="B4" s="8"/>
      <c r="C4" s="8"/>
      <c r="D4" s="8"/>
      <c r="E4" s="8"/>
      <c r="F4" s="8"/>
      <c r="G4" s="8"/>
      <c r="H4" s="11"/>
      <c r="I4" s="11"/>
      <c r="J4" s="11"/>
      <c r="K4" s="1"/>
      <c r="L4" s="1"/>
      <c r="M4" s="1"/>
    </row>
    <row r="5" spans="1:13" x14ac:dyDescent="0.25">
      <c r="A5" s="11"/>
      <c r="B5" s="11"/>
      <c r="C5" s="11"/>
      <c r="D5" s="11"/>
      <c r="E5" s="11"/>
      <c r="F5" s="11"/>
      <c r="G5" s="10"/>
      <c r="H5" s="10"/>
      <c r="I5" s="10"/>
      <c r="J5" s="12" t="s">
        <v>2</v>
      </c>
    </row>
    <row r="6" spans="1:13" ht="18" customHeight="1" x14ac:dyDescent="0.25">
      <c r="A6" s="97" t="s">
        <v>33</v>
      </c>
      <c r="B6" s="97" t="s">
        <v>3</v>
      </c>
      <c r="C6" s="97" t="s">
        <v>0</v>
      </c>
      <c r="D6" s="97"/>
      <c r="E6" s="97"/>
      <c r="F6" s="97"/>
      <c r="G6" s="97" t="s">
        <v>1</v>
      </c>
      <c r="H6" s="97"/>
      <c r="I6" s="97"/>
      <c r="J6" s="97"/>
    </row>
    <row r="7" spans="1:13" ht="60" x14ac:dyDescent="0.25">
      <c r="A7" s="97"/>
      <c r="B7" s="97"/>
      <c r="C7" s="13" t="s">
        <v>29</v>
      </c>
      <c r="D7" s="14" t="s">
        <v>30</v>
      </c>
      <c r="E7" s="14" t="s">
        <v>31</v>
      </c>
      <c r="F7" s="14" t="s">
        <v>32</v>
      </c>
      <c r="G7" s="13" t="s">
        <v>29</v>
      </c>
      <c r="H7" s="14" t="s">
        <v>30</v>
      </c>
      <c r="I7" s="14" t="s">
        <v>31</v>
      </c>
      <c r="J7" s="14" t="s">
        <v>32</v>
      </c>
      <c r="K7" s="1"/>
      <c r="L7" s="1"/>
    </row>
    <row r="8" spans="1:13" ht="21.75" customHeight="1" x14ac:dyDescent="0.25">
      <c r="A8" s="94" t="s">
        <v>57</v>
      </c>
      <c r="B8" s="15" t="s">
        <v>81</v>
      </c>
      <c r="C8" s="15">
        <f>D8</f>
        <v>516.20000000000005</v>
      </c>
      <c r="D8" s="15">
        <v>516.20000000000005</v>
      </c>
      <c r="E8" s="15"/>
      <c r="F8" s="15"/>
      <c r="G8" s="15">
        <v>516.20000000000005</v>
      </c>
      <c r="H8" s="15">
        <v>516.20000000000005</v>
      </c>
      <c r="I8" s="15"/>
      <c r="J8" s="15"/>
    </row>
    <row r="9" spans="1:13" ht="25.5" customHeight="1" x14ac:dyDescent="0.25">
      <c r="A9" s="95"/>
      <c r="B9" s="15" t="s">
        <v>79</v>
      </c>
      <c r="C9" s="33">
        <f>D9</f>
        <v>12</v>
      </c>
      <c r="D9" s="33">
        <v>12</v>
      </c>
      <c r="E9" s="15"/>
      <c r="F9" s="15"/>
      <c r="G9" s="33">
        <v>12</v>
      </c>
      <c r="H9" s="15">
        <v>12</v>
      </c>
      <c r="I9" s="15"/>
      <c r="J9" s="15"/>
    </row>
    <row r="10" spans="1:13" ht="31.5" customHeight="1" x14ac:dyDescent="0.25">
      <c r="A10" s="96"/>
      <c r="B10" s="64" t="s">
        <v>78</v>
      </c>
      <c r="C10" s="33">
        <f>D10</f>
        <v>110.4</v>
      </c>
      <c r="D10" s="33">
        <v>110.4</v>
      </c>
      <c r="E10" s="15"/>
      <c r="F10" s="15"/>
      <c r="G10" s="33">
        <v>110.4</v>
      </c>
      <c r="H10" s="15">
        <v>110.4</v>
      </c>
      <c r="I10" s="15"/>
      <c r="J10" s="15"/>
    </row>
    <row r="11" spans="1:13" ht="24.75" customHeight="1" x14ac:dyDescent="0.25">
      <c r="A11" s="16" t="s">
        <v>28</v>
      </c>
      <c r="B11" s="15"/>
      <c r="C11" s="15">
        <f>C8+C9+C10</f>
        <v>638.6</v>
      </c>
      <c r="D11" s="33">
        <f>D8+D9+D10</f>
        <v>638.6</v>
      </c>
      <c r="E11" s="15"/>
      <c r="F11" s="15"/>
      <c r="G11" s="33">
        <v>638.6</v>
      </c>
      <c r="H11" s="15">
        <v>638.6</v>
      </c>
      <c r="I11" s="15"/>
      <c r="J11" s="15"/>
    </row>
    <row r="12" spans="1:13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3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3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3" ht="16.5" thickBot="1" x14ac:dyDescent="0.3">
      <c r="A15" s="65" t="s">
        <v>80</v>
      </c>
      <c r="B15" s="66"/>
      <c r="C15" s="10"/>
      <c r="D15" s="10"/>
      <c r="E15" s="10"/>
      <c r="F15" s="10"/>
      <c r="G15" s="17"/>
      <c r="H15" s="34" t="s">
        <v>53</v>
      </c>
      <c r="I15" s="10"/>
      <c r="J15" s="10"/>
    </row>
    <row r="16" spans="1:13" x14ac:dyDescent="0.25">
      <c r="A16" s="10"/>
      <c r="B16" s="10"/>
      <c r="C16" s="10"/>
      <c r="D16" s="10"/>
      <c r="E16" s="10"/>
      <c r="F16" s="10"/>
      <c r="G16" s="12" t="s">
        <v>27</v>
      </c>
      <c r="H16" s="10"/>
      <c r="I16" s="10"/>
      <c r="J16" s="10"/>
    </row>
    <row r="17" spans="1:10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</row>
  </sheetData>
  <mergeCells count="8">
    <mergeCell ref="A1:J1"/>
    <mergeCell ref="A3:J3"/>
    <mergeCell ref="B2:I2"/>
    <mergeCell ref="A8:A10"/>
    <mergeCell ref="C6:F6"/>
    <mergeCell ref="A6:A7"/>
    <mergeCell ref="B6:B7"/>
    <mergeCell ref="G6:J6"/>
  </mergeCells>
  <printOptions horizontalCentered="1"/>
  <pageMargins left="0" right="0" top="0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інформація про бюджет</vt:lpstr>
      <vt:lpstr>Бюджет розвитку</vt:lpstr>
      <vt:lpstr>'інформація про бюджет'!Заголовки_для_печати</vt:lpstr>
      <vt:lpstr>'інформація про бюджет'!Область_печати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2020-02-05T11:52:16Z</dcterms:modified>
</cp:coreProperties>
</file>